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30財政課\★財政班★\財政事情の公表\【ＨＰ】財政状況資料集\"/>
    </mc:Choice>
  </mc:AlternateContent>
  <workbookProtection workbookPassword="979D" lockStructure="1"/>
  <bookViews>
    <workbookView xWindow="-1965" yWindow="1245" windowWidth="21390" windowHeight="4905" tabRatio="9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69" i="11" l="1"/>
  <c r="AA72" i="11"/>
  <c r="AA71" i="11"/>
  <c r="AA70" i="11"/>
  <c r="AF69" i="11"/>
  <c r="AA80" i="11"/>
  <c r="AA79" i="11"/>
  <c r="AA78" i="11"/>
  <c r="AA77" i="11"/>
  <c r="AF77" i="11" s="1"/>
  <c r="AA76" i="11"/>
  <c r="AF76" i="11" s="1"/>
  <c r="AA75" i="11"/>
  <c r="AA74" i="11"/>
  <c r="AF74" i="11" s="1"/>
  <c r="AA73" i="11"/>
  <c r="AF73" i="11" s="1"/>
  <c r="AF72" i="11"/>
  <c r="AF71" i="11"/>
  <c r="AF70" i="11"/>
  <c r="AA68" i="11"/>
  <c r="AF68" i="11" s="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<sst xmlns="http://schemas.openxmlformats.org/spreadsheetml/2006/main" count="987" uniqueCount="554">
  <si>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</si>
  <si>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</si>
  <si>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</si>
  <si>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</si>
  <si>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</si>
  <si>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</si>
  <si>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</si>
  <si>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</si>
  <si>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</si>
  <si>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</si>
  <si>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</si>
  <si>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</si>
  <si>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</si>
  <si>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</si>
  <si>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</si>
  <si>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</si>
  <si>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</si>
  <si>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</si>
  <si>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</si>
  <si>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</si>
  <si>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</si>
  <si>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</si>
  <si>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</si>
  <si>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</si>
  <si>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</si>
  <si>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</si>
  <si>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</si>
  <si>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</si>
  <si>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</si>
  <si>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</si>
  <si>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</si>
  <si>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</si>
  <si>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</si>
  <si>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</si>
  <si>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</si>
  <si>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</si>
  <si>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</si>
  <si>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</si>
  <si>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</si>
  <si>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</si>
  <si>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</si>
  <si>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</si>
  <si>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</si>
  <si>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</si>
  <si>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</si>
  <si>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</si>
  <si>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</si>
  <si>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</si>
  <si>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</si>
  <si>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</si>
  <si>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</si>
  <si>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</si>
  <si>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</si>
  <si>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</si>
  <si>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</si>
  <si>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</si>
  <si>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</si>
  <si>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</si>
  <si>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</si>
  <si>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</si>
  <si>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</si>
  <si>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</si>
  <si>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</si>
  <si>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</si>
  <si>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</si>
  <si>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</si>
  <si>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</si>
  <si>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</si>
  <si>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</si>
  <si>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</si>
  <si>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</si>
  <si>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</si>
  <si>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</si>
  <si>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</si>
  <si>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</si>
  <si>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</si>
  <si>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</si>
  <si>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</si>
  <si>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</si>
  <si>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</si>
  <si>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</si>
  <si>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</si>
  <si>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</si>
  <si>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</si>
  <si>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</si>
  <si>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</si>
  <si>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</si>
  <si>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</si>
  <si>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</si>
  <si>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</si>
  <si>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</si>
  <si>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</si>
  <si>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</si>
  <si>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</si>
  <si>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</si>
  <si>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</si>
  <si>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</si>
  <si>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</si>
  <si>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</si>
  <si>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</si>
  <si>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</si>
  <si>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</si>
  <si>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</si>
  <si>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</si>
  <si>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</si>
  <si>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</si>
  <si>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</si>
  <si>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</si>
  <si>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</si>
  <si>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</si>
  <si>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</si>
  <si>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</si>
  <si>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</si>
  <si>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</si>
  <si>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</si>
  <si>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</si>
  <si>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</si>
  <si>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</si>
  <si>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</si>
  <si>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</si>
  <si>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</si>
  <si>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</si>
  <si>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</si>
  <si>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</si>
  <si>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</si>
  <si>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</si>
  <si>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</si>
  <si>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</si>
  <si>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</si>
  <si>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</si>
  <si>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</si>
  <si>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</si>
  <si>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</si>
  <si>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</si>
  <si>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</si>
  <si>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</si>
  <si>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</si>
  <si>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</si>
  <si>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</si>
  <si>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</si>
  <si>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</si>
  <si>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</si>
  <si>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</si>
  <si>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</si>
  <si>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</si>
  <si>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</si>
  <si>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</si>
  <si>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</si>
  <si>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</si>
  <si>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</si>
  <si>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</si>
  <si>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</si>
  <si>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</si>
  <si>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</si>
  <si>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</si>
  <si>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</si>
  <si>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</si>
  <si>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</si>
  <si>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</si>
  <si>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</si>
  <si>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</si>
  <si>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</si>
  <si>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</si>
  <si>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</si>
  <si>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</si>
  <si>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</si>
  <si>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</si>
  <si>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</si>
  <si>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</si>
  <si>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</si>
  <si>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</si>
  <si>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</si>
  <si>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</si>
  <si>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</si>
  <si>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</si>
  <si>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</si>
  <si>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</si>
  <si>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</si>
  <si>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</si>
  <si>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</si>
  <si>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</si>
  <si>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</si>
  <si>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</si>
  <si>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</si>
  <si>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</si>
  <si>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</si>
  <si>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</si>
  <si>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</si>
  <si>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</si>
  <si>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</si>
  <si>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</si>
  <si>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</si>
  <si>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</si>
  <si>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</si>
  <si>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</si>
  <si>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千葉県白井市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</si>
  <si>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</si>
  <si>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</si>
  <si>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</si>
  <si>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</si>
  <si>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</si>
  <si>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</si>
  <si>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</si>
  <si>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</si>
  <si>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</si>
  <si>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</si>
  <si>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</si>
  <si>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</si>
  <si>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</si>
  <si>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</si>
  <si>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</si>
  <si>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</si>
  <si>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</si>
  <si>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</si>
  <si>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</si>
  <si>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</si>
  <si>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</si>
  <si>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</si>
  <si>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</si>
  <si>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</si>
  <si>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</si>
  <si>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</si>
  <si>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</si>
  <si>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</si>
  <si>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</si>
  <si>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</si>
  <si>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</si>
  <si>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</si>
  <si>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</si>
  <si>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</si>
  <si>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</si>
  <si>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</si>
  <si>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</si>
  <si>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</si>
  <si>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</si>
  <si>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</si>
  <si>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</si>
  <si>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</si>
  <si>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</si>
  <si>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</si>
  <si>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</si>
  <si>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</si>
  <si>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</si>
  <si>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</si>
  <si>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</si>
  <si>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</si>
  <si>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</si>
  <si>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</si>
  <si>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</si>
  <si>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</si>
  <si>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</si>
  <si>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</si>
  <si>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</si>
  <si>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</si>
  <si>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</si>
  <si>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</si>
  <si>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</si>
  <si>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</si>
  <si>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</si>
  <si>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</si>
  <si>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</si>
  <si>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</si>
  <si>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</si>
  <si>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</si>
  <si>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</si>
  <si>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</si>
  <si>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</si>
  <si>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</si>
  <si>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</si>
  <si>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</si>
  <si>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</si>
  <si>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</si>
  <si>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</si>
  <si>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</si>
  <si>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</si>
  <si>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</si>
  <si>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</si>
  <si>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</si>
  <si>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</si>
  <si>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</si>
  <si>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</si>
  <si>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</si>
  <si>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</si>
  <si>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</si>
  <si>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</si>
  <si>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</si>
  <si>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</si>
  <si>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</si>
  <si>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</si>
  <si>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</si>
  <si>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</si>
  <si>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</si>
  <si>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</si>
  <si>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</si>
  <si>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</si>
  <si>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</si>
  <si>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</si>
  <si>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</si>
  <si>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</si>
  <si>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</si>
  <si>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</si>
  <si>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</si>
  <si>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</si>
  <si>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</si>
  <si>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</si>
  <si>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</si>
  <si>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</si>
  <si>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</si>
  <si>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</si>
  <si>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</si>
  <si>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</si>
  <si>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</si>
  <si>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</si>
  <si>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</si>
  <si>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</si>
  <si>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</si>
  <si>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</si>
  <si>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</si>
  <si>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</si>
  <si>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</si>
  <si>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</si>
  <si>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</si>
  <si>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</si>
  <si>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</si>
  <si>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</si>
  <si>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</si>
  <si>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</si>
  <si>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</si>
  <si>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</si>
  <si>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</si>
  <si>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</si>
  <si>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</si>
  <si>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</si>
  <si>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</si>
  <si>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</si>
  <si>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</si>
  <si>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</si>
  <si>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</si>
  <si>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</si>
  <si>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</si>
  <si>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</si>
  <si>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</si>
  <si>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</si>
  <si>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</si>
  <si>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</si>
  <si>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千葉県白井市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</si>
  <si>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</si>
  <si>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</si>
  <si>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</si>
  <si>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</si>
  <si>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</si>
  <si>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</si>
  <si>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</si>
  <si>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</si>
  <si>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</si>
  <si>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</si>
  <si>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</si>
  <si>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</si>
  <si>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</si>
  <si>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</si>
  <si>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</si>
  <si>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</si>
  <si>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</si>
  <si>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</si>
  <si>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</si>
  <si>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</si>
  <si>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</si>
  <si>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</si>
  <si>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</si>
  <si>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</si>
  <si>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</si>
  <si>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</si>
  <si>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</si>
  <si>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</si>
  <si>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</si>
  <si>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</si>
  <si>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</si>
  <si>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</si>
  <si>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</si>
  <si>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</si>
  <si>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</si>
  <si>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</si>
  <si>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</si>
  <si>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</si>
  <si>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白井市下水道事業特別会計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</si>
  <si>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</si>
  <si>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</si>
  <si>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</si>
  <si>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</si>
  <si>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</si>
  <si>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</si>
  <si>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</si>
  <si>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</si>
  <si>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</si>
  <si>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</si>
  <si>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</si>
  <si>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</si>
  <si>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</si>
  <si>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</si>
  <si>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</si>
  <si>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</si>
  <si>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</si>
  <si>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</si>
  <si>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</si>
  <si>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</si>
  <si>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</si>
  <si>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</si>
  <si>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</si>
  <si>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</si>
  <si>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</si>
  <si>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</si>
  <si>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</si>
  <si>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</si>
  <si>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</si>
  <si>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</si>
  <si>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</si>
  <si>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</si>
  <si>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</si>
  <si>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</si>
  <si>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</si>
  <si>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</si>
  <si>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</si>
  <si>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</si>
  <si>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</si>
  <si>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</si>
  <si>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</si>
  <si>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</si>
  <si>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</si>
  <si>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</si>
  <si>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</si>
  <si>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</si>
  <si>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</si>
  <si>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</si>
  <si>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</si>
  <si>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</si>
  <si>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</si>
  <si>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</si>
  <si>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</si>
  <si>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</si>
  <si>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</si>
  <si>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</si>
  <si>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</si>
  <si>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</si>
  <si>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</si>
  <si>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</si>
  <si>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</si>
  <si>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</si>
  <si>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</si>
  <si>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</si>
  <si>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</si>
  <si>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</si>
  <si>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</si>
  <si>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</si>
  <si>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</si>
  <si>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</si>
  <si>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</si>
  <si>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</si>
  <si>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</si>
  <si>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</si>
  <si>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</si>
  <si>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</si>
  <si>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</si>
  <si>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</si>
  <si>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</si>
  <si>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</si>
  <si>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</si>
  <si>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</si>
  <si>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</si>
  <si>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</si>
  <si>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</si>
  <si>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</si>
  <si>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</si>
  <si>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</si>
  <si>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</si>
  <si>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</si>
  <si>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</si>
  <si>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</si>
  <si>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</si>
  <si>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</si>
  <si>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</si>
  <si>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</si>
  <si>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</si>
  <si>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</si>
  <si>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</si>
  <si>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</si>
  <si>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</si>
  <si>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</si>
  <si>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</si>
  <si>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</si>
  <si>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</si>
  <si>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</si>
  <si>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</si>
  <si>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</si>
  <si>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</si>
  <si>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</si>
  <si>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</si>
  <si>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</si>
  <si>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</si>
  <si>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</si>
  <si>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</si>
  <si>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</si>
  <si>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</si>
  <si>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</si>
  <si>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</si>
  <si>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</si>
  <si>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</si>
  <si>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</si>
  <si>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</si>
  <si>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</si>
  <si>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</si>
  <si>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</si>
  <si>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</si>
  <si>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</si>
  <si>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</si>
  <si>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</si>
  <si>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</si>
  <si>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</si>
  <si>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</si>
  <si>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</si>
  <si>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</si>
  <si>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</si>
  <si>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</si>
  <si>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</si>
  <si>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</si>
  <si>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</si>
  <si>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2.45</t>
  </si>
  <si>
    <t>▲ 0.24</t>
  </si>
  <si>
    <t>▲ 2.61</t>
  </si>
  <si>
    <t>白井市水道事業会計</t>
  </si>
  <si>
    <t>一般会計</t>
  </si>
  <si>
    <t>白井市国民健康保険特別会計事業勘定</t>
  </si>
  <si>
    <t>白井市下水道事業特別会計</t>
  </si>
  <si>
    <t>白井市介護保険特別会計保険事業勘定</t>
  </si>
  <si>
    <t>白井市学校給食共同調理場事業特別会計</t>
  </si>
  <si>
    <t>白井市後期高齢者医療特別会計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</si>
  <si>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</si>
  <si>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</si>
  <si>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4"/>
  </si>
  <si>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4"/>
  </si>
  <si>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4"/>
  </si>
  <si>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4"/>
  </si>
  <si>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4"/>
  </si>
  <si>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</si>
  <si>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印旛郡市広域市町村圏事務組合（一般会計）</t>
  </si>
  <si>
    <t>印旛郡市広域市町村圏事務組合（水道用水供給事業会計）</t>
  </si>
  <si>
    <t>印西地区環境整備事業組合（一般会計）</t>
  </si>
  <si>
    <t>印西地区環境整備事業組合（墓地事業特別会計）</t>
  </si>
  <si>
    <t>柏・白井・鎌ヶ谷環境衛生組合（一般会計）</t>
  </si>
  <si>
    <t>印旛利根川水防事務組合（一般会計）</t>
  </si>
  <si>
    <t>印西地区消防組合（一般会計）</t>
  </si>
  <si>
    <t>法適用企業</t>
  </si>
  <si>
    <t>法非適用企業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</si>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</sst>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28875</c:v>
                </c:pt>
                <c:pt idx="1">
                  <c:v>22556</c:v>
                </c:pt>
                <c:pt idx="2">
                  <c:v>32227</c:v>
                </c:pt>
                <c:pt idx="3">
                  <c:v>27282</c:v>
                </c:pt>
                <c:pt idx="4">
                  <c:v>36263</c:v>
                </c:pt>
              </c:numCache>
            </c:numRef>
          </c:val>
          <c:smooth val="0"/>
        </c:ser>
        <c:dLbls>
          <c:showLegendKey val="0"/>
          <c:showVal val="0"/>
          <c:showCatName val="0"/>
          <c:showSerName val="0"/>
          <c:showPercent val="0"/>
          <c:showBubbleSize val="0"/>
        </c:dLbls>
        <c:marker val="1"/>
        <c:smooth val="0"/>
        <c:axId val="365664008"/>
        <c:axId val="365664400"/>
      </c:lineChart>
      <c:catAx>
        <c:axId val="365664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64400"/>
        <c:crosses val="autoZero"/>
        <c:auto val="1"/>
        <c:lblAlgn val="ctr"/>
        <c:lblOffset val="100"/>
        <c:tickLblSkip val="1"/>
        <c:tickMarkSkip val="1"/>
        <c:noMultiLvlLbl val="0"/>
      </c:catAx>
      <c:valAx>
        <c:axId val="365664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64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6.28</c:v>
                </c:pt>
                <c:pt idx="1">
                  <c:v>8.2200000000000006</c:v>
                </c:pt>
                <c:pt idx="2">
                  <c:v>8.3000000000000007</c:v>
                </c:pt>
                <c:pt idx="3">
                  <c:v>8.14</c:v>
                </c:pt>
                <c:pt idx="4">
                  <c:v>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20.8</c:v>
                </c:pt>
                <c:pt idx="1">
                  <c:v>21.82</c:v>
                </c:pt>
                <c:pt idx="2">
                  <c:v>18.940000000000001</c:v>
                </c:pt>
                <c:pt idx="3">
                  <c:v>18.829999999999998</c:v>
                </c:pt>
                <c:pt idx="4">
                  <c:v>19.27</c:v>
                </c:pt>
              </c:numCache>
            </c:numRef>
          </c:val>
        </c:ser>
        <c:dLbls>
          <c:showLegendKey val="0"/>
          <c:showVal val="0"/>
          <c:showCatName val="0"/>
          <c:showSerName val="0"/>
          <c:showPercent val="0"/>
          <c:showBubbleSize val="0"/>
        </c:dLbls>
        <c:gapWidth val="250"/>
        <c:overlap val="100"/>
        <c:axId val="365665184"/>
        <c:axId val="36566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4.28</c:v>
                </c:pt>
                <c:pt idx="1">
                  <c:v>3.34</c:v>
                </c:pt>
                <c:pt idx="2">
                  <c:v>-2.4500000000000002</c:v>
                </c:pt>
                <c:pt idx="3">
                  <c:v>-0.24</c:v>
                </c:pt>
                <c:pt idx="4">
                  <c:v>-2.61</c:v>
                </c:pt>
              </c:numCache>
            </c:numRef>
          </c:val>
          <c:smooth val="0"/>
        </c:ser>
        <c:dLbls>
          <c:showLegendKey val="0"/>
          <c:showVal val="0"/>
          <c:showCatName val="0"/>
          <c:showSerName val="0"/>
          <c:showPercent val="0"/>
          <c:showBubbleSize val="0"/>
        </c:dLbls>
        <c:marker val="1"/>
        <c:smooth val="0"/>
        <c:axId val="365665184"/>
        <c:axId val="365665576"/>
      </c:lineChart>
      <c:catAx>
        <c:axId val="3656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665576"/>
        <c:crosses val="autoZero"/>
        <c:auto val="1"/>
        <c:lblAlgn val="ctr"/>
        <c:lblOffset val="100"/>
        <c:tickLblSkip val="1"/>
        <c:tickMarkSkip val="1"/>
        <c:noMultiLvlLbl val="0"/>
      </c:catAx>
      <c:valAx>
        <c:axId val="36566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66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0.06</c:v>
                </c:pt>
                <c:pt idx="4">
                  <c:v>#N/A</c:v>
                </c:pt>
                <c:pt idx="5">
                  <c:v>0.09</c:v>
                </c:pt>
                <c:pt idx="6">
                  <c:v>#N/A</c:v>
                </c:pt>
                <c:pt idx="7">
                  <c:v>0.08</c:v>
                </c:pt>
                <c:pt idx="8">
                  <c:v>#N/A</c:v>
                </c:pt>
                <c:pt idx="9">
                  <c:v>0.06</c:v>
                </c:pt>
              </c:numCache>
            </c:numRef>
          </c:val>
        </c:ser>
        <c:ser>
          <c:idx val="5"/>
          <c:order val="5"/>
          <c:tx>
            <c:strRef>
              <c:f>データシート!$A$32</c:f>
              <c:strCache>
                <c:ptCount val="1"/>
                <c:pt idx="0">
                  <c:v>白井市介護保険特別会計保険事業勘定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1.04</c:v>
                </c:pt>
                <c:pt idx="2">
                  <c:v>#N/A</c:v>
                </c:pt>
                <c:pt idx="3">
                  <c:v>0.85</c:v>
                </c:pt>
                <c:pt idx="4">
                  <c:v>#N/A</c:v>
                </c:pt>
                <c:pt idx="5">
                  <c:v>0.85</c:v>
                </c:pt>
                <c:pt idx="6">
                  <c:v>#N/A</c:v>
                </c:pt>
                <c:pt idx="7">
                  <c:v>0.55000000000000004</c:v>
                </c:pt>
                <c:pt idx="8">
                  <c:v>#N/A</c:v>
                </c:pt>
                <c:pt idx="9">
                  <c:v>0.75</c:v>
                </c:pt>
              </c:numCache>
            </c:numRef>
          </c:val>
        </c:ser>
        <c:ser>
          <c:idx val="6"/>
          <c:order val="6"/>
          <c:tx>
            <c:strRef>
              <c:f>データシート!$A$33</c:f>
              <c:strCache>
                <c:ptCount val="1"/>
                <c:pt idx="0">
                  <c:v>白井市下水道事業特別会計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0.42</c:v>
                </c:pt>
                <c:pt idx="4">
                  <c:v>#N/A</c:v>
                </c:pt>
                <c:pt idx="5">
                  <c:v>0.34</c:v>
                </c:pt>
                <c:pt idx="6">
                  <c:v>#N/A</c:v>
                </c:pt>
                <c:pt idx="7">
                  <c:v>0.23</c:v>
                </c:pt>
                <c:pt idx="8">
                  <c:v>#N/A</c:v>
                </c:pt>
                <c:pt idx="9">
                  <c:v>0.94</c:v>
                </c:pt>
              </c:numCache>
            </c:numRef>
          </c:val>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1.58</c:v>
                </c:pt>
                <c:pt idx="2">
                  <c:v>#N/A</c:v>
                </c:pt>
                <c:pt idx="3">
                  <c:v>2.94</c:v>
                </c:pt>
                <c:pt idx="4">
                  <c:v>#N/A</c:v>
                </c:pt>
                <c:pt idx="5">
                  <c:v>3.14</c:v>
                </c:pt>
                <c:pt idx="6">
                  <c:v>#N/A</c:v>
                </c:pt>
                <c:pt idx="7">
                  <c:v>2.84</c:v>
                </c:pt>
                <c:pt idx="8">
                  <c:v>#N/A</c:v>
                </c:pt>
                <c:pt idx="9">
                  <c:v>2.82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6.27</c:v>
                </c:pt>
                <c:pt idx="2">
                  <c:v>#N/A</c:v>
                </c:pt>
                <c:pt idx="3">
                  <c:v>8.15</c:v>
                </c:pt>
                <c:pt idx="4">
                  <c:v>#N/A</c:v>
                </c:pt>
                <c:pt idx="5">
                  <c:v>8.1999999999999993</c:v>
                </c:pt>
                <c:pt idx="6">
                  <c:v>#N/A</c:v>
                </c:pt>
                <c:pt idx="7">
                  <c:v>8.0500000000000007</c:v>
                </c:pt>
                <c:pt idx="8">
                  <c:v>#N/A</c:v>
                </c:pt>
                <c:pt idx="9">
                  <c:v>5.33</c:v>
                </c:pt>
              </c:numCache>
            </c:numRef>
          </c:val>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3.77</c:v>
                </c:pt>
                <c:pt idx="2">
                  <c:v>#N/A</c:v>
                </c:pt>
                <c:pt idx="3">
                  <c:v>4.04</c:v>
                </c:pt>
                <c:pt idx="4">
                  <c:v>#N/A</c:v>
                </c:pt>
                <c:pt idx="5">
                  <c:v>4.4400000000000004</c:v>
                </c:pt>
                <c:pt idx="6">
                  <c:v>#N/A</c:v>
                </c:pt>
                <c:pt idx="7">
                  <c:v>5.05</c:v>
                </c:pt>
                <c:pt idx="8">
                  <c:v>#N/A</c:v>
                </c:pt>
                <c:pt idx="9">
                  <c:v>5.92</c:v>
                </c:pt>
              </c:numCache>
            </c:numRef>
          </c:val>
        </c:ser>
        <c:dLbls>
          <c:showLegendKey val="0"/>
          <c:showVal val="0"/>
          <c:showCatName val="0"/>
          <c:showSerName val="0"/>
          <c:showPercent val="0"/>
          <c:showBubbleSize val="0"/>
        </c:dLbls>
        <c:gapWidth val="150"/>
        <c:overlap val="100"/>
        <c:axId val="365666360"/>
        <c:axId val="365666752"/>
      </c:barChart>
      <c:catAx>
        <c:axId val="36566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666752"/>
        <c:crosses val="autoZero"/>
        <c:auto val="1"/>
        <c:lblAlgn val="ctr"/>
        <c:lblOffset val="100"/>
        <c:tickLblSkip val="1"/>
        <c:tickMarkSkip val="1"/>
        <c:noMultiLvlLbl val="0"/>
      </c:catAx>
      <c:valAx>
        <c:axId val="3656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666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1725</c:v>
                </c:pt>
                <c:pt idx="5">
                  <c:v>1755</c:v>
                </c:pt>
                <c:pt idx="8">
                  <c:v>1780</c:v>
                </c:pt>
                <c:pt idx="11">
                  <c:v>1766</c:v>
                </c:pt>
                <c:pt idx="14">
                  <c:v>1641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157</c:v>
                </c:pt>
                <c:pt idx="3">
                  <c:v>156</c:v>
                </c:pt>
                <c:pt idx="6">
                  <c:v>155</c:v>
                </c:pt>
                <c:pt idx="9">
                  <c:v>155</c:v>
                </c:pt>
                <c:pt idx="12">
                  <c:v>154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543</c:v>
                </c:pt>
                <c:pt idx="3">
                  <c:v>485</c:v>
                </c:pt>
                <c:pt idx="6">
                  <c:v>434</c:v>
                </c:pt>
                <c:pt idx="9">
                  <c:v>336</c:v>
                </c:pt>
                <c:pt idx="12">
                  <c:v>173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87</c:v>
                </c:pt>
                <c:pt idx="3">
                  <c:v>83</c:v>
                </c:pt>
                <c:pt idx="6">
                  <c:v>64</c:v>
                </c:pt>
                <c:pt idx="9">
                  <c:v>67</c:v>
                </c:pt>
                <c:pt idx="12">
                  <c:v>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1535</c:v>
                </c:pt>
                <c:pt idx="3">
                  <c:v>1404</c:v>
                </c:pt>
                <c:pt idx="6">
                  <c:v>1461</c:v>
                </c:pt>
                <c:pt idx="9">
                  <c:v>1592</c:v>
                </c:pt>
                <c:pt idx="12">
                  <c:v>1402</c:v>
                </c:pt>
              </c:numCache>
            </c:numRef>
          </c:val>
        </c:ser>
        <c:dLbls>
          <c:showLegendKey val="0"/>
          <c:showVal val="0"/>
          <c:showCatName val="0"/>
          <c:showSerName val="0"/>
          <c:showPercent val="0"/>
          <c:showBubbleSize val="0"/>
        </c:dLbls>
        <c:gapWidth val="100"/>
        <c:overlap val="100"/>
        <c:axId val="366260112"/>
        <c:axId val="366260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597</c:v>
                </c:pt>
                <c:pt idx="2">
                  <c:v>#N/A</c:v>
                </c:pt>
                <c:pt idx="3">
                  <c:v>#N/A</c:v>
                </c:pt>
                <c:pt idx="4">
                  <c:v>373</c:v>
                </c:pt>
                <c:pt idx="5">
                  <c:v>#N/A</c:v>
                </c:pt>
                <c:pt idx="6">
                  <c:v>#N/A</c:v>
                </c:pt>
                <c:pt idx="7">
                  <c:v>334</c:v>
                </c:pt>
                <c:pt idx="8">
                  <c:v>#N/A</c:v>
                </c:pt>
                <c:pt idx="9">
                  <c:v>#N/A</c:v>
                </c:pt>
                <c:pt idx="10">
                  <c:v>384</c:v>
                </c:pt>
                <c:pt idx="11">
                  <c:v>#N/A</c:v>
                </c:pt>
                <c:pt idx="12">
                  <c:v>#N/A</c:v>
                </c:pt>
                <c:pt idx="13">
                  <c:v>168</c:v>
                </c:pt>
                <c:pt idx="14">
                  <c:v>#N/A</c:v>
                </c:pt>
              </c:numCache>
            </c:numRef>
          </c:val>
          <c:smooth val="0"/>
        </c:ser>
        <c:dLbls>
          <c:showLegendKey val="0"/>
          <c:showVal val="0"/>
          <c:showCatName val="0"/>
          <c:showSerName val="0"/>
          <c:showPercent val="0"/>
          <c:showBubbleSize val="0"/>
        </c:dLbls>
        <c:marker val="1"/>
        <c:smooth val="0"/>
        <c:axId val="366260112"/>
        <c:axId val="366260504"/>
      </c:lineChart>
      <c:catAx>
        <c:axId val="36626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260504"/>
        <c:crosses val="autoZero"/>
        <c:auto val="1"/>
        <c:lblAlgn val="ctr"/>
        <c:lblOffset val="100"/>
        <c:tickLblSkip val="1"/>
        <c:tickMarkSkip val="1"/>
        <c:noMultiLvlLbl val="0"/>
      </c:catAx>
      <c:valAx>
        <c:axId val="36626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26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11423</c:v>
                </c:pt>
                <c:pt idx="5">
                  <c:v>11564</c:v>
                </c:pt>
                <c:pt idx="8">
                  <c:v>11892</c:v>
                </c:pt>
                <c:pt idx="11">
                  <c:v>12425</c:v>
                </c:pt>
                <c:pt idx="14">
                  <c:v>14201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3434</c:v>
                </c:pt>
                <c:pt idx="5">
                  <c:v>3451</c:v>
                </c:pt>
                <c:pt idx="8">
                  <c:v>3669</c:v>
                </c:pt>
                <c:pt idx="11">
                  <c:v>3213</c:v>
                </c:pt>
                <c:pt idx="14">
                  <c:v>3190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4022</c:v>
                </c:pt>
                <c:pt idx="5">
                  <c:v>4234</c:v>
                </c:pt>
                <c:pt idx="8">
                  <c:v>3913</c:v>
                </c:pt>
                <c:pt idx="11">
                  <c:v>3954</c:v>
                </c:pt>
                <c:pt idx="14">
                  <c:v>3812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1131</c:v>
                </c:pt>
                <c:pt idx="3">
                  <c:v>1472</c:v>
                </c:pt>
                <c:pt idx="6">
                  <c:v>1033</c:v>
                </c:pt>
                <c:pt idx="9">
                  <c:v>951</c:v>
                </c:pt>
                <c:pt idx="12">
                  <c:v>1088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2149</c:v>
                </c:pt>
                <c:pt idx="3">
                  <c:v>1767</c:v>
                </c:pt>
                <c:pt idx="6">
                  <c:v>1497</c:v>
                </c:pt>
                <c:pt idx="9">
                  <c:v>624</c:v>
                </c:pt>
                <c:pt idx="12">
                  <c:v>522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909</c:v>
                </c:pt>
                <c:pt idx="3">
                  <c:v>781</c:v>
                </c:pt>
                <c:pt idx="6">
                  <c:v>699</c:v>
                </c:pt>
                <c:pt idx="9">
                  <c:v>647</c:v>
                </c:pt>
                <c:pt idx="12">
                  <c:v>734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1815</c:v>
                </c:pt>
                <c:pt idx="3">
                  <c:v>1657</c:v>
                </c:pt>
                <c:pt idx="6">
                  <c:v>1497</c:v>
                </c:pt>
                <c:pt idx="9">
                  <c:v>1343</c:v>
                </c:pt>
                <c:pt idx="12">
                  <c:v>1183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13185</c:v>
                </c:pt>
                <c:pt idx="3">
                  <c:v>13192</c:v>
                </c:pt>
                <c:pt idx="6">
                  <c:v>13482</c:v>
                </c:pt>
                <c:pt idx="9">
                  <c:v>13560</c:v>
                </c:pt>
                <c:pt idx="12">
                  <c:v>14260</c:v>
                </c:pt>
              </c:numCache>
            </c:numRef>
          </c:val>
        </c:ser>
        <c:dLbls>
          <c:showLegendKey val="0"/>
          <c:showVal val="0"/>
          <c:showCatName val="0"/>
          <c:showSerName val="0"/>
          <c:showPercent val="0"/>
          <c:showBubbleSize val="0"/>
        </c:dLbls>
        <c:gapWidth val="100"/>
        <c:overlap val="100"/>
        <c:axId val="366261288"/>
        <c:axId val="36626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66261288"/>
        <c:axId val="366261680"/>
      </c:lineChart>
      <c:catAx>
        <c:axId val="36626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261680"/>
        <c:crosses val="autoZero"/>
        <c:auto val="1"/>
        <c:lblAlgn val="ctr"/>
        <c:lblOffset val="100"/>
        <c:tickLblSkip val="1"/>
        <c:tickMarkSkip val="1"/>
        <c:noMultiLvlLbl val="0"/>
      </c:catAx>
      <c:valAx>
        <c:axId val="36626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26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62,761
62,055
35.48
18,727,656
17,959,336
591,604
10,964,006
14,259,973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財政力指数は３ヵ年の平均値であり、平成</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年度と比較すると、固定資産税の家屋が評価替えなどにより減となったものの、公債費の減などにより経常経費も減となり、財政力指数は前年度と同じ値となった。</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159657</xdr:rowOff>
    </xdr:from>
    <xdr:to>
      <xdr:col>7</xdr:col>
      <xdr:colOff>152400</xdr:colOff>
      <xdr:row>38</xdr:row>
      <xdr:rowOff>159657</xdr:rowOff>
    </xdr:to>
    <xdr:cxnSp macro="">
      <xdr:nvCxnSpPr>
        <xdr:cNvPr id="69" name="直線コネクタ 68"/>
        <xdr:cNvCxnSpPr/>
      </xdr:nvCxnSpPr>
      <xdr:spPr>
        <a:xfrm>
          <a:off x="4114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38</xdr:row>
      <xdr:rowOff>159657</xdr:rowOff>
    </xdr:to>
    <xdr:cxnSp macro="">
      <xdr:nvCxnSpPr>
        <xdr:cNvPr id="72" name="直線コネクタ 71"/>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159657</xdr:rowOff>
    </xdr:to>
    <xdr:cxnSp macro="">
      <xdr:nvCxnSpPr>
        <xdr:cNvPr id="75" name="直線コネクタ 74"/>
        <xdr:cNvCxnSpPr/>
      </xdr:nvCxnSpPr>
      <xdr:spPr>
        <a:xfrm>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73478</xdr:rowOff>
    </xdr:from>
    <xdr:to>
      <xdr:col>3</xdr:col>
      <xdr:colOff>279400</xdr:colOff>
      <xdr:row>38</xdr:row>
      <xdr:rowOff>125185</xdr:rowOff>
    </xdr:to>
    <xdr:cxnSp macro="">
      <xdr:nvCxnSpPr>
        <xdr:cNvPr id="78" name="直線コネクタ 77"/>
        <xdr:cNvCxnSpPr/>
      </xdr:nvCxnSpPr>
      <xdr:spPr>
        <a:xfrm>
          <a:off x="1447800" y="65885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108857</xdr:rowOff>
    </xdr:from>
    <xdr:to>
      <xdr:col>7</xdr:col>
      <xdr:colOff>203200</xdr:colOff>
      <xdr:row>39</xdr:row>
      <xdr:rowOff>39007</xdr:rowOff>
    </xdr:to>
    <xdr:sp macro="" textlink="">
      <xdr:nvSpPr>
        <xdr:cNvPr id="88" name="円/楕円 87"/>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125384</xdr:rowOff>
    </xdr:from>
    <xdr:ext cx="762000" cy="259045"/>
    <xdr:sp macro="" textlink="">
      <xdr:nvSpPr>
        <xdr:cNvPr id="89"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0" name="円/楕円 89"/>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1" name="テキスト ボックス 90"/>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2" name="円/楕円 91"/>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3" name="テキスト ボックス 92"/>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22678</xdr:rowOff>
    </xdr:from>
    <xdr:to>
      <xdr:col>2</xdr:col>
      <xdr:colOff>127000</xdr:colOff>
      <xdr:row>38</xdr:row>
      <xdr:rowOff>124278</xdr:rowOff>
    </xdr:to>
    <xdr:sp macro="" textlink="">
      <xdr:nvSpPr>
        <xdr:cNvPr id="96" name="円/楕円 95"/>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134455</xdr:rowOff>
    </xdr:from>
    <xdr:ext cx="762000" cy="259045"/>
    <xdr:sp macro="" textlink="">
      <xdr:nvSpPr>
        <xdr:cNvPr id="97" name="テキスト ボックス 96"/>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solidFill>
                <a:srgbClr val="FF0000"/>
              </a:solidFill>
              <a:latin typeface="ＭＳ Ｐゴシック"/>
            </a:rPr>
            <a:t> </a:t>
          </a:r>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地方交付税の減により、経常的な一般財源が減となったが、印西地区環境整備事業組合が平成２５年度に実施した公債費の繰上償還に伴い、平成２６年度の組合への負担金が減となり、補助費が</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ポイント減となったことから、</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年度は前年度に比べ、</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ポイント減の</a:t>
          </a:r>
          <a:r>
            <a:rPr lang="en-US" altLang="ja-JP" sz="1100" b="0" i="0" baseline="0">
              <a:solidFill>
                <a:sysClr val="windowText" lastClr="000000"/>
              </a:solidFill>
              <a:effectLst/>
              <a:latin typeface="+mn-lt"/>
              <a:ea typeface="+mn-ea"/>
              <a:cs typeface="+mn-cs"/>
            </a:rPr>
            <a:t>91.5%</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今後、高齢化に伴う退職者の増加などにより個人所得が減少するなど市税収入の落ち込みが予測されることから、市債権の徴収体制を強化するなど徴収率の向上に努め、財政の健全化を図る。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10668</xdr:rowOff>
    </xdr:to>
    <xdr:cxnSp macro="">
      <xdr:nvCxnSpPr>
        <xdr:cNvPr id="130" name="直線コネクタ 129"/>
        <xdr:cNvCxnSpPr/>
      </xdr:nvCxnSpPr>
      <xdr:spPr>
        <a:xfrm flipV="1">
          <a:off x="4114800" y="1062609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112014</xdr:rowOff>
    </xdr:to>
    <xdr:cxnSp macro="">
      <xdr:nvCxnSpPr>
        <xdr:cNvPr id="133" name="直線コネクタ 132"/>
        <xdr:cNvCxnSpPr/>
      </xdr:nvCxnSpPr>
      <xdr:spPr>
        <a:xfrm flipV="1">
          <a:off x="3225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62</xdr:row>
      <xdr:rowOff>112014</xdr:rowOff>
    </xdr:to>
    <xdr:cxnSp macro="">
      <xdr:nvCxnSpPr>
        <xdr:cNvPr id="136" name="直線コネクタ 135"/>
        <xdr:cNvCxnSpPr/>
      </xdr:nvCxnSpPr>
      <xdr:spPr>
        <a:xfrm>
          <a:off x="2336800" y="1056817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109728</xdr:rowOff>
    </xdr:from>
    <xdr:to>
      <xdr:col>3</xdr:col>
      <xdr:colOff>279400</xdr:colOff>
      <xdr:row>61</xdr:row>
      <xdr:rowOff>167640</xdr:rowOff>
    </xdr:to>
    <xdr:cxnSp macro="">
      <xdr:nvCxnSpPr>
        <xdr:cNvPr id="139" name="直線コネクタ 138"/>
        <xdr:cNvCxnSpPr/>
      </xdr:nvCxnSpPr>
      <xdr:spPr>
        <a:xfrm flipV="1">
          <a:off x="1447800" y="105681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1" name="円/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2" name="テキスト ボックス 151"/>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3" name="円/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4" name="テキスト ボックス 153"/>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5" name="円/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56" name="テキスト ボックス 155"/>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7" name="円/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8" name="テキスト ボックス 157"/>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lang="ja-JP" altLang="ja-JP" sz="1100" b="0" i="0" baseline="0">
              <a:solidFill>
                <a:sysClr val="windowText" lastClr="000000"/>
              </a:solidFill>
              <a:effectLst/>
              <a:latin typeface="+mn-lt"/>
              <a:ea typeface="+mn-ea"/>
              <a:cs typeface="+mn-cs"/>
            </a:rPr>
            <a:t>　ゴミ処理業務や消防業務などを一部事務組合で行っていること、</a:t>
          </a:r>
          <a:r>
            <a:rPr lang="ja-JP" altLang="en-US" sz="1100" b="0" i="0" baseline="0">
              <a:solidFill>
                <a:sysClr val="windowText" lastClr="000000"/>
              </a:solidFill>
              <a:effectLst/>
              <a:latin typeface="+mn-lt"/>
              <a:ea typeface="+mn-ea"/>
              <a:cs typeface="+mn-cs"/>
            </a:rPr>
            <a:t>及び定員管理指針に基づき職員数の抑制を図ってきたことから</a:t>
          </a:r>
          <a:r>
            <a:rPr lang="ja-JP" altLang="ja-JP" sz="1100" b="0" i="0" baseline="0">
              <a:solidFill>
                <a:sysClr val="windowText" lastClr="000000"/>
              </a:solidFill>
              <a:effectLst/>
              <a:latin typeface="+mn-lt"/>
              <a:ea typeface="+mn-ea"/>
              <a:cs typeface="+mn-cs"/>
            </a:rPr>
            <a:t>、類似団体平均を下回っている。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今後は、高齢化などにより個人市民税の増収が見込めないことから、定員管理指針に基づいて多様な任用方法等を行うなど人件費や物件費の抑制に努める。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また、一部事務組合に対しても経費節減を求め、負担金の抑制に努める。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101054</xdr:rowOff>
    </xdr:from>
    <xdr:to>
      <xdr:col>7</xdr:col>
      <xdr:colOff>152400</xdr:colOff>
      <xdr:row>81</xdr:row>
      <xdr:rowOff>107517</xdr:rowOff>
    </xdr:to>
    <xdr:cxnSp macro="">
      <xdr:nvCxnSpPr>
        <xdr:cNvPr id="192" name="直線コネクタ 191"/>
        <xdr:cNvCxnSpPr/>
      </xdr:nvCxnSpPr>
      <xdr:spPr>
        <a:xfrm>
          <a:off x="4114800" y="13988504"/>
          <a:ext cx="8382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92295</xdr:rowOff>
    </xdr:from>
    <xdr:ext cx="762000" cy="259045"/>
    <xdr:sp macro="" textlink="">
      <xdr:nvSpPr>
        <xdr:cNvPr id="193" name="人件費・物件費等の状況平均値テキスト"/>
        <xdr:cNvSpPr txBox="1"/>
      </xdr:nvSpPr>
      <xdr:spPr>
        <a:xfrm>
          <a:off x="5041900" y="13979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100923</xdr:rowOff>
    </xdr:from>
    <xdr:to>
      <xdr:col>6</xdr:col>
      <xdr:colOff>0</xdr:colOff>
      <xdr:row>81</xdr:row>
      <xdr:rowOff>101054</xdr:rowOff>
    </xdr:to>
    <xdr:cxnSp macro="">
      <xdr:nvCxnSpPr>
        <xdr:cNvPr id="195" name="直線コネクタ 194"/>
        <xdr:cNvCxnSpPr/>
      </xdr:nvCxnSpPr>
      <xdr:spPr>
        <a:xfrm>
          <a:off x="3225800" y="1398837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100923</xdr:rowOff>
    </xdr:from>
    <xdr:to>
      <xdr:col>4</xdr:col>
      <xdr:colOff>482600</xdr:colOff>
      <xdr:row>81</xdr:row>
      <xdr:rowOff>101349</xdr:rowOff>
    </xdr:to>
    <xdr:cxnSp macro="">
      <xdr:nvCxnSpPr>
        <xdr:cNvPr id="198" name="直線コネクタ 197"/>
        <xdr:cNvCxnSpPr/>
      </xdr:nvCxnSpPr>
      <xdr:spPr>
        <a:xfrm flipV="1">
          <a:off x="2336800" y="13988373"/>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94428</xdr:rowOff>
    </xdr:from>
    <xdr:to>
      <xdr:col>3</xdr:col>
      <xdr:colOff>279400</xdr:colOff>
      <xdr:row>81</xdr:row>
      <xdr:rowOff>101349</xdr:rowOff>
    </xdr:to>
    <xdr:cxnSp macro="">
      <xdr:nvCxnSpPr>
        <xdr:cNvPr id="201" name="直線コネクタ 200"/>
        <xdr:cNvCxnSpPr/>
      </xdr:nvCxnSpPr>
      <xdr:spPr>
        <a:xfrm>
          <a:off x="1447800" y="13981878"/>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56717</xdr:rowOff>
    </xdr:from>
    <xdr:to>
      <xdr:col>7</xdr:col>
      <xdr:colOff>203200</xdr:colOff>
      <xdr:row>81</xdr:row>
      <xdr:rowOff>158317</xdr:rowOff>
    </xdr:to>
    <xdr:sp macro="" textlink="">
      <xdr:nvSpPr>
        <xdr:cNvPr id="211" name="円/楕円 210"/>
        <xdr:cNvSpPr/>
      </xdr:nvSpPr>
      <xdr:spPr>
        <a:xfrm>
          <a:off x="4902200" y="139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149444</xdr:rowOff>
    </xdr:from>
    <xdr:ext cx="762000" cy="259045"/>
    <xdr:sp macro="" textlink="">
      <xdr:nvSpPr>
        <xdr:cNvPr id="212" name="人件費・物件費等の状況該当値テキスト"/>
        <xdr:cNvSpPr txBox="1"/>
      </xdr:nvSpPr>
      <xdr:spPr>
        <a:xfrm>
          <a:off x="5041900" y="138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50254</xdr:rowOff>
    </xdr:from>
    <xdr:to>
      <xdr:col>6</xdr:col>
      <xdr:colOff>50800</xdr:colOff>
      <xdr:row>81</xdr:row>
      <xdr:rowOff>151854</xdr:rowOff>
    </xdr:to>
    <xdr:sp macro="" textlink="">
      <xdr:nvSpPr>
        <xdr:cNvPr id="213" name="円/楕円 212"/>
        <xdr:cNvSpPr/>
      </xdr:nvSpPr>
      <xdr:spPr>
        <a:xfrm>
          <a:off x="4064000" y="139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162031</xdr:rowOff>
    </xdr:from>
    <xdr:ext cx="736600" cy="259045"/>
    <xdr:sp macro="" textlink="">
      <xdr:nvSpPr>
        <xdr:cNvPr id="214" name="テキスト ボックス 213"/>
        <xdr:cNvSpPr txBox="1"/>
      </xdr:nvSpPr>
      <xdr:spPr>
        <a:xfrm>
          <a:off x="3733800" y="1370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50123</xdr:rowOff>
    </xdr:from>
    <xdr:to>
      <xdr:col>4</xdr:col>
      <xdr:colOff>533400</xdr:colOff>
      <xdr:row>81</xdr:row>
      <xdr:rowOff>151723</xdr:rowOff>
    </xdr:to>
    <xdr:sp macro="" textlink="">
      <xdr:nvSpPr>
        <xdr:cNvPr id="215" name="円/楕円 214"/>
        <xdr:cNvSpPr/>
      </xdr:nvSpPr>
      <xdr:spPr>
        <a:xfrm>
          <a:off x="3175000" y="139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161900</xdr:rowOff>
    </xdr:from>
    <xdr:ext cx="762000" cy="259045"/>
    <xdr:sp macro="" textlink="">
      <xdr:nvSpPr>
        <xdr:cNvPr id="216" name="テキスト ボックス 215"/>
        <xdr:cNvSpPr txBox="1"/>
      </xdr:nvSpPr>
      <xdr:spPr>
        <a:xfrm>
          <a:off x="2844800" y="1370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50549</xdr:rowOff>
    </xdr:from>
    <xdr:to>
      <xdr:col>3</xdr:col>
      <xdr:colOff>330200</xdr:colOff>
      <xdr:row>81</xdr:row>
      <xdr:rowOff>152149</xdr:rowOff>
    </xdr:to>
    <xdr:sp macro="" textlink="">
      <xdr:nvSpPr>
        <xdr:cNvPr id="217" name="円/楕円 216"/>
        <xdr:cNvSpPr/>
      </xdr:nvSpPr>
      <xdr:spPr>
        <a:xfrm>
          <a:off x="2286000" y="139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162326</xdr:rowOff>
    </xdr:from>
    <xdr:ext cx="762000" cy="259045"/>
    <xdr:sp macro="" textlink="">
      <xdr:nvSpPr>
        <xdr:cNvPr id="218" name="テキスト ボックス 217"/>
        <xdr:cNvSpPr txBox="1"/>
      </xdr:nvSpPr>
      <xdr:spPr>
        <a:xfrm>
          <a:off x="1955800" y="137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43628</xdr:rowOff>
    </xdr:from>
    <xdr:to>
      <xdr:col>2</xdr:col>
      <xdr:colOff>127000</xdr:colOff>
      <xdr:row>81</xdr:row>
      <xdr:rowOff>145228</xdr:rowOff>
    </xdr:to>
    <xdr:sp macro="" textlink="">
      <xdr:nvSpPr>
        <xdr:cNvPr id="219" name="円/楕円 218"/>
        <xdr:cNvSpPr/>
      </xdr:nvSpPr>
      <xdr:spPr>
        <a:xfrm>
          <a:off x="1397000" y="139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155405</xdr:rowOff>
    </xdr:from>
    <xdr:ext cx="762000" cy="259045"/>
    <xdr:sp macro="" textlink="">
      <xdr:nvSpPr>
        <xdr:cNvPr id="220" name="テキスト ボックス 219"/>
        <xdr:cNvSpPr txBox="1"/>
      </xdr:nvSpPr>
      <xdr:spPr>
        <a:xfrm>
          <a:off x="1066800" y="1369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千葉ニュータウン事業に伴う行政需要に対応するため昭和</a:t>
          </a:r>
          <a:r>
            <a:rPr lang="en-US" altLang="ja-JP" sz="1100" b="0" i="0" baseline="0">
              <a:solidFill>
                <a:sysClr val="windowText" lastClr="000000"/>
              </a:solidFill>
              <a:effectLst/>
              <a:latin typeface="+mn-lt"/>
              <a:ea typeface="+mn-ea"/>
              <a:cs typeface="+mn-cs"/>
            </a:rPr>
            <a:t>50</a:t>
          </a:r>
          <a:r>
            <a:rPr lang="ja-JP" altLang="ja-JP" sz="1100" b="0" i="0" baseline="0">
              <a:solidFill>
                <a:sysClr val="windowText" lastClr="000000"/>
              </a:solidFill>
              <a:effectLst/>
              <a:latin typeface="+mn-lt"/>
              <a:ea typeface="+mn-ea"/>
              <a:cs typeface="+mn-cs"/>
            </a:rPr>
            <a:t>年代に職員を大量採用したことから、職員の年齢構成・経験年数等に偏りが生じていることにより、職員構成を学歴別、経験年数別に区分し、加重平均</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ラスパイレス指数は、類似団体平均を上回っている。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今後も、定員管理指針に基づいて多様な任用方法等を行うなど、定数管理、給与の適正化に努める。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37782</xdr:rowOff>
    </xdr:to>
    <xdr:cxnSp macro="">
      <xdr:nvCxnSpPr>
        <xdr:cNvPr id="250" name="直線コネクタ 249"/>
        <xdr:cNvCxnSpPr/>
      </xdr:nvCxnSpPr>
      <xdr:spPr>
        <a:xfrm>
          <a:off x="16179800" y="14592936"/>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19686</xdr:rowOff>
    </xdr:from>
    <xdr:to>
      <xdr:col>23</xdr:col>
      <xdr:colOff>406400</xdr:colOff>
      <xdr:row>88</xdr:row>
      <xdr:rowOff>24130</xdr:rowOff>
    </xdr:to>
    <xdr:cxnSp macro="">
      <xdr:nvCxnSpPr>
        <xdr:cNvPr id="253" name="直線コネクタ 252"/>
        <xdr:cNvCxnSpPr/>
      </xdr:nvCxnSpPr>
      <xdr:spPr>
        <a:xfrm flipV="1">
          <a:off x="15290800" y="14592936"/>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48261</xdr:rowOff>
    </xdr:to>
    <xdr:cxnSp macro="">
      <xdr:nvCxnSpPr>
        <xdr:cNvPr id="256" name="直線コネクタ 255"/>
        <xdr:cNvCxnSpPr/>
      </xdr:nvCxnSpPr>
      <xdr:spPr>
        <a:xfrm flipV="1">
          <a:off x="14401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88</xdr:row>
      <xdr:rowOff>48261</xdr:rowOff>
    </xdr:to>
    <xdr:cxnSp macro="">
      <xdr:nvCxnSpPr>
        <xdr:cNvPr id="259" name="直線コネクタ 258"/>
        <xdr:cNvCxnSpPr/>
      </xdr:nvCxnSpPr>
      <xdr:spPr>
        <a:xfrm>
          <a:off x="13512800" y="14598968"/>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69" name="円/楕円 268"/>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130509</xdr:rowOff>
    </xdr:from>
    <xdr:ext cx="762000" cy="259045"/>
    <xdr:sp macro="" textlink="">
      <xdr:nvSpPr>
        <xdr:cNvPr id="270" name="給与水準   （国との比較）該当値テキスト"/>
        <xdr:cNvSpPr txBox="1"/>
      </xdr:nvSpPr>
      <xdr:spPr>
        <a:xfrm>
          <a:off x="17106900" y="145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71" name="円/楕円 270"/>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55263</xdr:rowOff>
    </xdr:from>
    <xdr:ext cx="736600" cy="259045"/>
    <xdr:sp macro="" textlink="">
      <xdr:nvSpPr>
        <xdr:cNvPr id="272" name="テキスト ボックス 271"/>
        <xdr:cNvSpPr txBox="1"/>
      </xdr:nvSpPr>
      <xdr:spPr>
        <a:xfrm>
          <a:off x="15798800" y="1462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3" name="円/楕円 272"/>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4" name="テキスト ボックス 273"/>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5" name="円/楕円 274"/>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6" name="テキスト ボックス 275"/>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146368</xdr:rowOff>
    </xdr:from>
    <xdr:to>
      <xdr:col>19</xdr:col>
      <xdr:colOff>533400</xdr:colOff>
      <xdr:row>85</xdr:row>
      <xdr:rowOff>76518</xdr:rowOff>
    </xdr:to>
    <xdr:sp macro="" textlink="">
      <xdr:nvSpPr>
        <xdr:cNvPr id="277" name="円/楕円 276"/>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61295</xdr:rowOff>
    </xdr:from>
    <xdr:ext cx="762000" cy="259045"/>
    <xdr:sp macro="" textlink="">
      <xdr:nvSpPr>
        <xdr:cNvPr id="278" name="テキスト ボックス 277"/>
        <xdr:cNvSpPr txBox="1"/>
      </xdr:nvSpPr>
      <xdr:spPr>
        <a:xfrm>
          <a:off x="13131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口の増加により、行政需要が増加している状況下において、行政改革実施計画や定員管理指針に基づいて公共施設の指定管理者制度の導入などを着実に進めてきたことから、また、ゴミ処理業務や消防業務など一部事務組合で行っていることから、類似団体平均を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千葉ニュータウン事業に伴う行政需要に対応するため昭和５０年代に大量に採用した職員が定年期を向え退職することから、定員管理指針に基づいて多様な任用方法等を行うなど、更なる適正な定数管理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152037</xdr:rowOff>
    </xdr:from>
    <xdr:to>
      <xdr:col>24</xdr:col>
      <xdr:colOff>558800</xdr:colOff>
      <xdr:row>59</xdr:row>
      <xdr:rowOff>160080</xdr:rowOff>
    </xdr:to>
    <xdr:cxnSp macro="">
      <xdr:nvCxnSpPr>
        <xdr:cNvPr id="315" name="直線コネクタ 314"/>
        <xdr:cNvCxnSpPr/>
      </xdr:nvCxnSpPr>
      <xdr:spPr>
        <a:xfrm flipV="1">
          <a:off x="16179800" y="102675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157783</xdr:rowOff>
    </xdr:from>
    <xdr:to>
      <xdr:col>23</xdr:col>
      <xdr:colOff>406400</xdr:colOff>
      <xdr:row>59</xdr:row>
      <xdr:rowOff>160080</xdr:rowOff>
    </xdr:to>
    <xdr:cxnSp macro="">
      <xdr:nvCxnSpPr>
        <xdr:cNvPr id="318" name="直線コネクタ 317"/>
        <xdr:cNvCxnSpPr/>
      </xdr:nvCxnSpPr>
      <xdr:spPr>
        <a:xfrm>
          <a:off x="15290800" y="102733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157783</xdr:rowOff>
    </xdr:from>
    <xdr:to>
      <xdr:col>22</xdr:col>
      <xdr:colOff>203200</xdr:colOff>
      <xdr:row>60</xdr:row>
      <xdr:rowOff>4717</xdr:rowOff>
    </xdr:to>
    <xdr:cxnSp macro="">
      <xdr:nvCxnSpPr>
        <xdr:cNvPr id="321" name="直線コネクタ 320"/>
        <xdr:cNvCxnSpPr/>
      </xdr:nvCxnSpPr>
      <xdr:spPr>
        <a:xfrm flipV="1">
          <a:off x="14401800" y="1027333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60</xdr:row>
      <xdr:rowOff>4717</xdr:rowOff>
    </xdr:to>
    <xdr:cxnSp macro="">
      <xdr:nvCxnSpPr>
        <xdr:cNvPr id="324" name="直線コネクタ 323"/>
        <xdr:cNvCxnSpPr/>
      </xdr:nvCxnSpPr>
      <xdr:spPr>
        <a:xfrm>
          <a:off x="13512800" y="102848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34" name="円/楕円 333"/>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35"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109280</xdr:rowOff>
    </xdr:from>
    <xdr:to>
      <xdr:col>23</xdr:col>
      <xdr:colOff>457200</xdr:colOff>
      <xdr:row>60</xdr:row>
      <xdr:rowOff>39430</xdr:rowOff>
    </xdr:to>
    <xdr:sp macro="" textlink="">
      <xdr:nvSpPr>
        <xdr:cNvPr id="336" name="円/楕円 335"/>
        <xdr:cNvSpPr/>
      </xdr:nvSpPr>
      <xdr:spPr>
        <a:xfrm>
          <a:off x="16129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49607</xdr:rowOff>
    </xdr:from>
    <xdr:ext cx="736600" cy="259045"/>
    <xdr:sp macro="" textlink="">
      <xdr:nvSpPr>
        <xdr:cNvPr id="337" name="テキスト ボックス 336"/>
        <xdr:cNvSpPr txBox="1"/>
      </xdr:nvSpPr>
      <xdr:spPr>
        <a:xfrm>
          <a:off x="15798800" y="99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106983</xdr:rowOff>
    </xdr:from>
    <xdr:to>
      <xdr:col>22</xdr:col>
      <xdr:colOff>254000</xdr:colOff>
      <xdr:row>60</xdr:row>
      <xdr:rowOff>37133</xdr:rowOff>
    </xdr:to>
    <xdr:sp macro="" textlink="">
      <xdr:nvSpPr>
        <xdr:cNvPr id="338" name="円/楕円 337"/>
        <xdr:cNvSpPr/>
      </xdr:nvSpPr>
      <xdr:spPr>
        <a:xfrm>
          <a:off x="15240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47310</xdr:rowOff>
    </xdr:from>
    <xdr:ext cx="762000" cy="259045"/>
    <xdr:sp macro="" textlink="">
      <xdr:nvSpPr>
        <xdr:cNvPr id="339" name="テキスト ボックス 338"/>
        <xdr:cNvSpPr txBox="1"/>
      </xdr:nvSpPr>
      <xdr:spPr>
        <a:xfrm>
          <a:off x="14909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0" name="円/楕円 339"/>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1" name="テキスト ボックス 340"/>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2" name="円/楕円 341"/>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58800</xdr:rowOff>
    </xdr:from>
    <xdr:ext cx="762000" cy="259045"/>
    <xdr:sp macro="" textlink="">
      <xdr:nvSpPr>
        <xdr:cNvPr id="343" name="テキスト ボックス 342"/>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実質公債費率は</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カ年の平均値であり、平成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年度と比較すると、平成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年度にかけて、公的資金補償金免除繰上償還及び債務負担行為の繰上償還を実施したことなどにより、元利償還金及び債務負担行為に基づく支出額が減少し、平成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年度は前年度に比べ、</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ポイント減の</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今後は庁舎・学校の耐震改修や一部事務組合の施設の更新などにより、公債費の増加が見込まれることから、地方債の借入や債務負担行為の設定については十分精査し、将来債務の抑制に努める。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41593</xdr:rowOff>
    </xdr:from>
    <xdr:to>
      <xdr:col>24</xdr:col>
      <xdr:colOff>558800</xdr:colOff>
      <xdr:row>38</xdr:row>
      <xdr:rowOff>83820</xdr:rowOff>
    </xdr:to>
    <xdr:cxnSp macro="">
      <xdr:nvCxnSpPr>
        <xdr:cNvPr id="373" name="直線コネクタ 372"/>
        <xdr:cNvCxnSpPr/>
      </xdr:nvCxnSpPr>
      <xdr:spPr>
        <a:xfrm flipV="1">
          <a:off x="16179800" y="655669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132080</xdr:rowOff>
    </xdr:to>
    <xdr:cxnSp macro="">
      <xdr:nvCxnSpPr>
        <xdr:cNvPr id="376" name="直線コネクタ 375"/>
        <xdr:cNvCxnSpPr/>
      </xdr:nvCxnSpPr>
      <xdr:spPr>
        <a:xfrm flipV="1">
          <a:off x="15290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45085</xdr:rowOff>
    </xdr:to>
    <xdr:cxnSp macro="">
      <xdr:nvCxnSpPr>
        <xdr:cNvPr id="379" name="直線コネクタ 378"/>
        <xdr:cNvCxnSpPr/>
      </xdr:nvCxnSpPr>
      <xdr:spPr>
        <a:xfrm flipV="1">
          <a:off x="14401800" y="664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40</xdr:row>
      <xdr:rowOff>90805</xdr:rowOff>
    </xdr:to>
    <xdr:cxnSp macro="">
      <xdr:nvCxnSpPr>
        <xdr:cNvPr id="382" name="直線コネクタ 381"/>
        <xdr:cNvCxnSpPr/>
      </xdr:nvCxnSpPr>
      <xdr:spPr>
        <a:xfrm flipV="1">
          <a:off x="13512800" y="67316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162243</xdr:rowOff>
    </xdr:from>
    <xdr:to>
      <xdr:col>24</xdr:col>
      <xdr:colOff>609600</xdr:colOff>
      <xdr:row>38</xdr:row>
      <xdr:rowOff>92393</xdr:rowOff>
    </xdr:to>
    <xdr:sp macro="" textlink="">
      <xdr:nvSpPr>
        <xdr:cNvPr id="392" name="円/楕円 391"/>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7319</xdr:rowOff>
    </xdr:from>
    <xdr:ext cx="762000" cy="259045"/>
    <xdr:sp macro="" textlink="">
      <xdr:nvSpPr>
        <xdr:cNvPr id="393"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4" name="円/楕円 39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5" name="テキスト ボックス 39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396" name="円/楕円 395"/>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97" name="テキスト ボックス 396"/>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398" name="円/楕円 397"/>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106062</xdr:rowOff>
    </xdr:from>
    <xdr:ext cx="762000" cy="259045"/>
    <xdr:sp macro="" textlink="">
      <xdr:nvSpPr>
        <xdr:cNvPr id="399" name="テキスト ボックス 398"/>
        <xdr:cNvSpPr txBox="1"/>
      </xdr:nvSpPr>
      <xdr:spPr>
        <a:xfrm>
          <a:off x="14020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0" name="円/楕円 399"/>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1" name="テキスト ボックス 400"/>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tx1"/>
              </a:solidFill>
              <a:effectLst/>
              <a:latin typeface="+mn-lt"/>
              <a:ea typeface="+mn-ea"/>
              <a:cs typeface="+mn-cs"/>
            </a:rPr>
            <a:t>千葉ニュータウン事業に係る基盤整備に伴う債務負担行為について、平成</a:t>
          </a:r>
          <a:r>
            <a:rPr lang="en-US" altLang="ja-JP" sz="1100" b="0" i="0" baseline="0">
              <a:solidFill>
                <a:schemeClr val="tx1"/>
              </a:solidFill>
              <a:effectLst/>
              <a:latin typeface="+mn-lt"/>
              <a:ea typeface="+mn-ea"/>
              <a:cs typeface="+mn-cs"/>
            </a:rPr>
            <a:t>20</a:t>
          </a:r>
          <a:r>
            <a:rPr lang="ja-JP" altLang="ja-JP"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21</a:t>
          </a:r>
          <a:r>
            <a:rPr lang="ja-JP" altLang="ja-JP" sz="1100" b="0" i="0" baseline="0">
              <a:solidFill>
                <a:schemeClr val="tx1"/>
              </a:solidFill>
              <a:effectLst/>
              <a:latin typeface="+mn-lt"/>
              <a:ea typeface="+mn-ea"/>
              <a:cs typeface="+mn-cs"/>
            </a:rPr>
            <a:t>年度に繰上償還を実施したこと、また、地方債の借入について、普通交付税の基準財政需要額に算入される地方債を中心に借り入れたことから、充当可能財源等が大幅に増加し、平成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年度は将来負担見込額に充当可能な額が将来負担額を上回ったことから未表示となっている。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今後も、公共施設（庁舎）の耐震・老朽化改修などが見込まれるため、地方債の借入や債務負担行為の設定については十分精査し、将来債務の抑制に努める。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1"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2" name="フローチャート : 判断 431"/>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3" name="フローチャート : 判断 432"/>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4" name="テキスト ボックス 433"/>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5" name="フローチャート : 判断 434"/>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6" name="テキスト ボックス 435"/>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37" name="フローチャート : 判断 43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38" name="テキスト ボックス 43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39" name="フローチャート : 判断 43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0" name="テキスト ボックス 43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139351</xdr:rowOff>
    </xdr:from>
    <xdr:to>
      <xdr:col>19</xdr:col>
      <xdr:colOff>533400</xdr:colOff>
      <xdr:row>15</xdr:row>
      <xdr:rowOff>69501</xdr:rowOff>
    </xdr:to>
    <xdr:sp macro="" textlink="">
      <xdr:nvSpPr>
        <xdr:cNvPr id="446" name="円/楕円 445"/>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79678</xdr:rowOff>
    </xdr:from>
    <xdr:ext cx="762000" cy="259045"/>
    <xdr:sp macro="" textlink="">
      <xdr:nvSpPr>
        <xdr:cNvPr id="447" name="テキスト ボックス 446"/>
        <xdr:cNvSpPr txBox="1"/>
      </xdr:nvSpPr>
      <xdr:spPr>
        <a:xfrm>
          <a:off x="13131800" y="23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62,761
62,055
35.48
18,727,656
17,959,336
591,604
10,964,006
14,259,973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人口の増加や国の制度改正などによる行政需要の増大に対応するため、職員を採用したことから、人件費が増加し、類似団体平均を</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今後、千葉ニュータウン事業に伴う行政需要に対応するため昭和</a:t>
          </a:r>
          <a:r>
            <a:rPr lang="en-US" altLang="ja-JP" sz="1100" b="0" i="0" baseline="0">
              <a:solidFill>
                <a:sysClr val="windowText" lastClr="000000"/>
              </a:solidFill>
              <a:effectLst/>
              <a:latin typeface="+mn-lt"/>
              <a:ea typeface="+mn-ea"/>
              <a:cs typeface="+mn-cs"/>
            </a:rPr>
            <a:t>50</a:t>
          </a:r>
          <a:r>
            <a:rPr lang="ja-JP" altLang="ja-JP" sz="1100" b="0" i="0" baseline="0">
              <a:solidFill>
                <a:sysClr val="windowText" lastClr="000000"/>
              </a:solidFill>
              <a:effectLst/>
              <a:latin typeface="+mn-lt"/>
              <a:ea typeface="+mn-ea"/>
              <a:cs typeface="+mn-cs"/>
            </a:rPr>
            <a:t>年代に大量に採用した職員が定年期を向え退職することから</a:t>
          </a:r>
          <a:r>
            <a:rPr lang="ja-JP" altLang="ja-JP" sz="1100">
              <a:solidFill>
                <a:sysClr val="windowText" lastClr="000000"/>
              </a:solidFill>
              <a:effectLst/>
              <a:latin typeface="+mn-lt"/>
              <a:ea typeface="+mn-ea"/>
              <a:cs typeface="+mn-cs"/>
            </a:rPr>
            <a:t>、職員を補充する必要があるが、</a:t>
          </a:r>
          <a:r>
            <a:rPr lang="ja-JP" altLang="ja-JP" sz="1100" b="0" i="0" baseline="0">
              <a:solidFill>
                <a:sysClr val="windowText" lastClr="000000"/>
              </a:solidFill>
              <a:effectLst/>
              <a:latin typeface="+mn-lt"/>
              <a:ea typeface="+mn-ea"/>
              <a:cs typeface="+mn-cs"/>
            </a:rPr>
            <a:t>定員管理指針に基づいて多様な任用方法等を行うことや民間への業務委託の検討など、更なる適正な定数管理、人件費抑制に努める。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54610</xdr:rowOff>
    </xdr:to>
    <xdr:cxnSp macro="">
      <xdr:nvCxnSpPr>
        <xdr:cNvPr id="64" name="直線コネクタ 63"/>
        <xdr:cNvCxnSpPr/>
      </xdr:nvCxnSpPr>
      <xdr:spPr>
        <a:xfrm flipV="1">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38</xdr:row>
      <xdr:rowOff>20320</xdr:rowOff>
    </xdr:to>
    <xdr:cxnSp macro="">
      <xdr:nvCxnSpPr>
        <xdr:cNvPr id="67" name="直線コネクタ 66"/>
        <xdr:cNvCxnSpPr/>
      </xdr:nvCxnSpPr>
      <xdr:spPr>
        <a:xfrm flipV="1">
          <a:off x="3098800" y="639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20320</xdr:rowOff>
    </xdr:to>
    <xdr:cxnSp macro="">
      <xdr:nvCxnSpPr>
        <xdr:cNvPr id="70" name="直線コネクタ 69"/>
        <xdr:cNvCxnSpPr/>
      </xdr:nvCxnSpPr>
      <xdr:spPr>
        <a:xfrm>
          <a:off x="2209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115570</xdr:rowOff>
    </xdr:to>
    <xdr:cxnSp macro="">
      <xdr:nvCxnSpPr>
        <xdr:cNvPr id="73" name="直線コネクタ 72"/>
        <xdr:cNvCxnSpPr/>
      </xdr:nvCxnSpPr>
      <xdr:spPr>
        <a:xfrm>
          <a:off x="1320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5" name="円/楕円 84"/>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6" name="テキスト ボックス 85"/>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1" name="円/楕円 90"/>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2" name="テキスト ボックス 91"/>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庁内全体におけるシステム使用料の増、総合公園開設による公園緑地等管理委託料の増、庁舎整備基本計画・基本設計業務委託料の増により、</a:t>
          </a:r>
          <a:r>
            <a:rPr lang="ja-JP" altLang="ja-JP" sz="1100" b="0" i="0" baseline="0">
              <a:solidFill>
                <a:schemeClr val="tx1"/>
              </a:solidFill>
              <a:effectLst/>
              <a:latin typeface="+mn-lt"/>
              <a:ea typeface="+mn-ea"/>
              <a:cs typeface="+mn-cs"/>
            </a:rPr>
            <a:t>物件費が増加したことから、類似団体平均を上回っている。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今後は、</a:t>
          </a:r>
          <a:r>
            <a:rPr lang="ja-JP" altLang="en-US" sz="1100" b="0" i="0" baseline="0">
              <a:solidFill>
                <a:schemeClr val="tx1"/>
              </a:solidFill>
              <a:effectLst/>
              <a:latin typeface="+mn-lt"/>
              <a:ea typeface="+mn-ea"/>
              <a:cs typeface="+mn-cs"/>
            </a:rPr>
            <a:t>委託料や賃金を精査し、</a:t>
          </a:r>
          <a:r>
            <a:rPr lang="ja-JP" altLang="ja-JP" sz="1100" b="0" i="0" baseline="0">
              <a:solidFill>
                <a:schemeClr val="tx1"/>
              </a:solidFill>
              <a:effectLst/>
              <a:latin typeface="+mn-lt"/>
              <a:ea typeface="+mn-ea"/>
              <a:cs typeface="+mn-cs"/>
            </a:rPr>
            <a:t>物件費の抑制に努める。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43180</xdr:rowOff>
    </xdr:to>
    <xdr:cxnSp macro="">
      <xdr:nvCxnSpPr>
        <xdr:cNvPr id="125" name="直線コネクタ 124"/>
        <xdr:cNvCxnSpPr/>
      </xdr:nvCxnSpPr>
      <xdr:spPr>
        <a:xfrm>
          <a:off x="15671800" y="3060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146050</xdr:rowOff>
    </xdr:to>
    <xdr:cxnSp macro="">
      <xdr:nvCxnSpPr>
        <xdr:cNvPr id="128" name="直線コネクタ 127"/>
        <xdr:cNvCxnSpPr/>
      </xdr:nvCxnSpPr>
      <xdr:spPr>
        <a:xfrm>
          <a:off x="14782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77470</xdr:rowOff>
    </xdr:to>
    <xdr:cxnSp macro="">
      <xdr:nvCxnSpPr>
        <xdr:cNvPr id="131" name="直線コネクタ 130"/>
        <xdr:cNvCxnSpPr/>
      </xdr:nvCxnSpPr>
      <xdr:spPr>
        <a:xfrm>
          <a:off x="13893800" y="290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157480</xdr:rowOff>
    </xdr:to>
    <xdr:cxnSp macro="">
      <xdr:nvCxnSpPr>
        <xdr:cNvPr id="134" name="直線コネクタ 133"/>
        <xdr:cNvCxnSpPr/>
      </xdr:nvCxnSpPr>
      <xdr:spPr>
        <a:xfrm>
          <a:off x="13004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4" name="円/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6" name="円/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0" name="円/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障害福祉サービスが増加傾向にあることや臨時福祉給付金などにより、</a:t>
          </a:r>
          <a:r>
            <a:rPr lang="ja-JP" altLang="ja-JP" sz="1100" b="0" i="0" baseline="0">
              <a:solidFill>
                <a:sysClr val="windowText" lastClr="000000"/>
              </a:solidFill>
              <a:effectLst/>
              <a:latin typeface="+mn-lt"/>
              <a:ea typeface="+mn-ea"/>
              <a:cs typeface="+mn-cs"/>
            </a:rPr>
            <a:t>類似</a:t>
          </a:r>
          <a:r>
            <a:rPr lang="ja-JP" altLang="ja-JP" sz="1100">
              <a:solidFill>
                <a:sysClr val="windowText" lastClr="000000"/>
              </a:solidFill>
              <a:effectLst/>
              <a:latin typeface="+mn-lt"/>
              <a:ea typeface="+mn-ea"/>
              <a:cs typeface="+mn-cs"/>
            </a:rPr>
            <a:t>団体平均</a:t>
          </a:r>
          <a:r>
            <a:rPr lang="ja-JP" altLang="en-US" sz="1100">
              <a:solidFill>
                <a:sysClr val="windowText" lastClr="000000"/>
              </a:solidFill>
              <a:effectLst/>
              <a:latin typeface="+mn-lt"/>
              <a:ea typeface="+mn-ea"/>
              <a:cs typeface="+mn-cs"/>
            </a:rPr>
            <a:t>に近づいている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今後も、近年の年少人口の増加や高齢化などにより扶助費の増加が見込まれることから、市単独扶助費の更なる見直しを行うなど抑制に努める。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55</xdr:row>
      <xdr:rowOff>31750</xdr:rowOff>
    </xdr:to>
    <xdr:cxnSp macro="">
      <xdr:nvCxnSpPr>
        <xdr:cNvPr id="186" name="直線コネクタ 185"/>
        <xdr:cNvCxnSpPr/>
      </xdr:nvCxnSpPr>
      <xdr:spPr>
        <a:xfrm>
          <a:off x="3987800" y="9370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142240</xdr:rowOff>
    </xdr:to>
    <xdr:cxnSp macro="">
      <xdr:nvCxnSpPr>
        <xdr:cNvPr id="189" name="直線コネクタ 188"/>
        <xdr:cNvCxnSpPr/>
      </xdr:nvCxnSpPr>
      <xdr:spPr>
        <a:xfrm flipV="1">
          <a:off x="3098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142240</xdr:rowOff>
    </xdr:to>
    <xdr:cxnSp macro="">
      <xdr:nvCxnSpPr>
        <xdr:cNvPr id="192" name="直線コネクタ 191"/>
        <xdr:cNvCxnSpPr/>
      </xdr:nvCxnSpPr>
      <xdr:spPr>
        <a:xfrm>
          <a:off x="2209800" y="9385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5" name="直線コネクタ 194"/>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07" name="円/楕円 206"/>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08" name="テキスト ボックス 207"/>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09" name="円/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4" name="テキスト ボックス 21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特別会計への繰出金のうち、特に下水道事業特別会計への繰出金が少額であることから類似団体平均を下回っている。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主な要因は、市の下水道事業区域の大半が、千葉ニュータウン事業や土地区画整理事業などの市街地開発事業区域で、開発者負担により施設整備が行われていることによる。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今後も、各特別会計の事業運営は、独立採算の原則に基づいた経営方針により、財源補てん的な繰出金の抑制に努める。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39370</xdr:rowOff>
    </xdr:to>
    <xdr:cxnSp macro="">
      <xdr:nvCxnSpPr>
        <xdr:cNvPr id="247" name="直線コネクタ 246"/>
        <xdr:cNvCxnSpPr/>
      </xdr:nvCxnSpPr>
      <xdr:spPr>
        <a:xfrm>
          <a:off x="15671800" y="9400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142240</xdr:rowOff>
    </xdr:to>
    <xdr:cxnSp macro="">
      <xdr:nvCxnSpPr>
        <xdr:cNvPr id="250" name="直線コネクタ 249"/>
        <xdr:cNvCxnSpPr/>
      </xdr:nvCxnSpPr>
      <xdr:spPr>
        <a:xfrm>
          <a:off x="14782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111760</xdr:rowOff>
    </xdr:to>
    <xdr:cxnSp macro="">
      <xdr:nvCxnSpPr>
        <xdr:cNvPr id="253" name="直線コネクタ 252"/>
        <xdr:cNvCxnSpPr/>
      </xdr:nvCxnSpPr>
      <xdr:spPr>
        <a:xfrm>
          <a:off x="13893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56" name="直線コネクタ 255"/>
        <xdr:cNvCxnSpPr/>
      </xdr:nvCxnSpPr>
      <xdr:spPr>
        <a:xfrm flipV="1">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6" name="円/楕円 265"/>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7"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68" name="円/楕円 267"/>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69" name="テキスト ボックス 268"/>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0" name="円/楕円 269"/>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1" name="テキスト ボックス 270"/>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2" name="円/楕円 271"/>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3" name="テキスト ボックス 272"/>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4" name="円/楕円 273"/>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5" name="テキスト ボックス 274"/>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ごみ処理業務や消防業務などを一部事務組合で行っていることから、類似団体平均を大幅に上回っている。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今後も、一部事務組合に対し経費節減を求め、負担金の抑制に努める。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72136</xdr:rowOff>
    </xdr:to>
    <xdr:cxnSp macro="">
      <xdr:nvCxnSpPr>
        <xdr:cNvPr id="305" name="直線コネクタ 304"/>
        <xdr:cNvCxnSpPr/>
      </xdr:nvCxnSpPr>
      <xdr:spPr>
        <a:xfrm flipV="1">
          <a:off x="15671800" y="65186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39</xdr:row>
      <xdr:rowOff>1270</xdr:rowOff>
    </xdr:to>
    <xdr:cxnSp macro="">
      <xdr:nvCxnSpPr>
        <xdr:cNvPr id="308" name="直線コネクタ 307"/>
        <xdr:cNvCxnSpPr/>
      </xdr:nvCxnSpPr>
      <xdr:spPr>
        <a:xfrm flipV="1">
          <a:off x="14782800" y="65872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1270</xdr:rowOff>
    </xdr:to>
    <xdr:cxnSp macro="">
      <xdr:nvCxnSpPr>
        <xdr:cNvPr id="311" name="直線コネクタ 310"/>
        <xdr:cNvCxnSpPr/>
      </xdr:nvCxnSpPr>
      <xdr:spPr>
        <a:xfrm>
          <a:off x="13893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42418</xdr:rowOff>
    </xdr:to>
    <xdr:cxnSp macro="">
      <xdr:nvCxnSpPr>
        <xdr:cNvPr id="314" name="直線コネクタ 313"/>
        <xdr:cNvCxnSpPr/>
      </xdr:nvCxnSpPr>
      <xdr:spPr>
        <a:xfrm flipV="1">
          <a:off x="13004800" y="6687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4" name="円/楕円 323"/>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5"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26" name="円/楕円 325"/>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27" name="テキスト ボックス 326"/>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28" name="円/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0" name="円/楕円 329"/>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1" name="テキスト ボックス 330"/>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163068</xdr:rowOff>
    </xdr:from>
    <xdr:to>
      <xdr:col>19</xdr:col>
      <xdr:colOff>6350</xdr:colOff>
      <xdr:row>39</xdr:row>
      <xdr:rowOff>93218</xdr:rowOff>
    </xdr:to>
    <xdr:sp macro="" textlink="">
      <xdr:nvSpPr>
        <xdr:cNvPr id="332" name="円/楕円 331"/>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77995</xdr:rowOff>
    </xdr:from>
    <xdr:ext cx="762000" cy="259045"/>
    <xdr:sp macro="" textlink="">
      <xdr:nvSpPr>
        <xdr:cNvPr id="333" name="テキスト ボックス 332"/>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年度にかけて実施した、公的資金補償金免除繰上償還及び債務負担行為の繰上償還や、</a:t>
          </a:r>
          <a:r>
            <a:rPr lang="ja-JP" altLang="en-US" sz="1100" b="0" i="0" baseline="0">
              <a:solidFill>
                <a:sysClr val="windowText" lastClr="000000"/>
              </a:solidFill>
              <a:effectLst/>
              <a:latin typeface="+mn-lt"/>
              <a:ea typeface="+mn-ea"/>
              <a:cs typeface="+mn-cs"/>
            </a:rPr>
            <a:t>市施設の建設事業に係る償還終了により前年度を下回った。</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、公共施設（庁舎など）の耐震・老朽化改修などが見込まれるため、地方債の借入については十分精査し、将来債務の抑制に努める。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33274</xdr:rowOff>
    </xdr:to>
    <xdr:cxnSp macro="">
      <xdr:nvCxnSpPr>
        <xdr:cNvPr id="363" name="直線コネクタ 362"/>
        <xdr:cNvCxnSpPr/>
      </xdr:nvCxnSpPr>
      <xdr:spPr>
        <a:xfrm flipV="1">
          <a:off x="3987800" y="13166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33274</xdr:rowOff>
    </xdr:to>
    <xdr:cxnSp macro="">
      <xdr:nvCxnSpPr>
        <xdr:cNvPr id="366" name="直線コネクタ 365"/>
        <xdr:cNvCxnSpPr/>
      </xdr:nvCxnSpPr>
      <xdr:spPr>
        <a:xfrm>
          <a:off x="3098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159004</xdr:rowOff>
    </xdr:to>
    <xdr:cxnSp macro="">
      <xdr:nvCxnSpPr>
        <xdr:cNvPr id="369" name="直線コネクタ 368"/>
        <xdr:cNvCxnSpPr/>
      </xdr:nvCxnSpPr>
      <xdr:spPr>
        <a:xfrm>
          <a:off x="2209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24130</xdr:rowOff>
    </xdr:to>
    <xdr:cxnSp macro="">
      <xdr:nvCxnSpPr>
        <xdr:cNvPr id="372" name="直線コネクタ 371"/>
        <xdr:cNvCxnSpPr/>
      </xdr:nvCxnSpPr>
      <xdr:spPr>
        <a:xfrm flipV="1">
          <a:off x="1320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2" name="円/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4" name="円/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5" name="テキスト ボックス 384"/>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86" name="円/楕円 385"/>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87" name="テキスト ボックス 386"/>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8" name="円/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0" name="円/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1" name="テキスト ボックス 39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ごみ処理業務や消防業務などを一部事務組合で行っていることから、一部事務組合に対する負担金</a:t>
          </a:r>
          <a:r>
            <a:rPr lang="ja-JP" altLang="en-US" sz="1100" b="0" i="0" baseline="0">
              <a:solidFill>
                <a:sysClr val="windowText" lastClr="000000"/>
              </a:solidFill>
              <a:effectLst/>
              <a:latin typeface="+mn-lt"/>
              <a:ea typeface="+mn-ea"/>
              <a:cs typeface="+mn-cs"/>
            </a:rPr>
            <a:t>（補助費等）</a:t>
          </a:r>
          <a:r>
            <a:rPr lang="ja-JP" altLang="ja-JP" sz="1100" b="0" i="0" baseline="0">
              <a:solidFill>
                <a:sysClr val="windowText" lastClr="000000"/>
              </a:solidFill>
              <a:effectLst/>
              <a:latin typeface="+mn-lt"/>
              <a:ea typeface="+mn-ea"/>
              <a:cs typeface="+mn-cs"/>
            </a:rPr>
            <a:t>が多額であるため、類似団体平均を上回っている。   </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今後も、一部事務組合に対し経費節減を求め、負担金の抑制に努める。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24130</xdr:rowOff>
    </xdr:to>
    <xdr:cxnSp macro="">
      <xdr:nvCxnSpPr>
        <xdr:cNvPr id="424" name="直線コネクタ 423"/>
        <xdr:cNvCxnSpPr/>
      </xdr:nvCxnSpPr>
      <xdr:spPr>
        <a:xfrm>
          <a:off x="15671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96520</xdr:rowOff>
    </xdr:to>
    <xdr:cxnSp macro="">
      <xdr:nvCxnSpPr>
        <xdr:cNvPr id="427" name="直線コネクタ 426"/>
        <xdr:cNvCxnSpPr/>
      </xdr:nvCxnSpPr>
      <xdr:spPr>
        <a:xfrm flipV="1">
          <a:off x="14782800" y="131800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96520</xdr:rowOff>
    </xdr:to>
    <xdr:cxnSp macro="">
      <xdr:nvCxnSpPr>
        <xdr:cNvPr id="430" name="直線コネクタ 429"/>
        <xdr:cNvCxnSpPr/>
      </xdr:nvCxnSpPr>
      <xdr:spPr>
        <a:xfrm>
          <a:off x="13893800" y="131876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76</xdr:row>
      <xdr:rowOff>157480</xdr:rowOff>
    </xdr:to>
    <xdr:cxnSp macro="">
      <xdr:nvCxnSpPr>
        <xdr:cNvPr id="433" name="直線コネクタ 432"/>
        <xdr:cNvCxnSpPr/>
      </xdr:nvCxnSpPr>
      <xdr:spPr>
        <a:xfrm>
          <a:off x="13004800" y="13176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3" name="円/楕円 442"/>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4"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5" name="円/楕円 444"/>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6" name="テキスト ボックス 44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7" name="円/楕円 446"/>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8" name="テキスト ボックス 447"/>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49" name="円/楕円 448"/>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50" name="テキスト ボックス 449"/>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1" name="円/楕円 450"/>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52" name="テキスト ボックス 451"/>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千葉県白井市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151781</xdr:rowOff>
    </xdr:from>
    <xdr:to>
      <xdr:col>4</xdr:col>
      <xdr:colOff>1117600</xdr:colOff>
      <xdr:row>17</xdr:row>
      <xdr:rowOff>155423</xdr:rowOff>
    </xdr:to>
    <xdr:cxnSp macro="">
      <xdr:nvCxnSpPr>
        <xdr:cNvPr id="52" name="直線コネクタ 51"/>
        <xdr:cNvCxnSpPr/>
      </xdr:nvCxnSpPr>
      <xdr:spPr bwMode="auto">
        <a:xfrm>
          <a:off x="5003800" y="3114056"/>
          <a:ext cx="6477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151781</xdr:rowOff>
    </xdr:from>
    <xdr:to>
      <xdr:col>4</xdr:col>
      <xdr:colOff>469900</xdr:colOff>
      <xdr:row>17</xdr:row>
      <xdr:rowOff>157431</xdr:rowOff>
    </xdr:to>
    <xdr:cxnSp macro="">
      <xdr:nvCxnSpPr>
        <xdr:cNvPr id="55" name="直線コネクタ 54"/>
        <xdr:cNvCxnSpPr/>
      </xdr:nvCxnSpPr>
      <xdr:spPr bwMode="auto">
        <a:xfrm flipV="1">
          <a:off x="4305300" y="3114056"/>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145968</xdr:rowOff>
    </xdr:from>
    <xdr:to>
      <xdr:col>3</xdr:col>
      <xdr:colOff>904875</xdr:colOff>
      <xdr:row>17</xdr:row>
      <xdr:rowOff>157431</xdr:rowOff>
    </xdr:to>
    <xdr:cxnSp macro="">
      <xdr:nvCxnSpPr>
        <xdr:cNvPr id="58" name="直線コネクタ 57"/>
        <xdr:cNvCxnSpPr/>
      </xdr:nvCxnSpPr>
      <xdr:spPr bwMode="auto">
        <a:xfrm>
          <a:off x="3606800" y="3108243"/>
          <a:ext cx="698500" cy="1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145968</xdr:rowOff>
    </xdr:from>
    <xdr:to>
      <xdr:col>3</xdr:col>
      <xdr:colOff>206375</xdr:colOff>
      <xdr:row>18</xdr:row>
      <xdr:rowOff>33628</xdr:rowOff>
    </xdr:to>
    <xdr:cxnSp macro="">
      <xdr:nvCxnSpPr>
        <xdr:cNvPr id="61" name="直線コネクタ 60"/>
        <xdr:cNvCxnSpPr/>
      </xdr:nvCxnSpPr>
      <xdr:spPr bwMode="auto">
        <a:xfrm flipV="1">
          <a:off x="2908300" y="3108243"/>
          <a:ext cx="698500" cy="5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104623</xdr:rowOff>
    </xdr:from>
    <xdr:to>
      <xdr:col>5</xdr:col>
      <xdr:colOff>34925</xdr:colOff>
      <xdr:row>18</xdr:row>
      <xdr:rowOff>34773</xdr:rowOff>
    </xdr:to>
    <xdr:sp macro="" textlink="">
      <xdr:nvSpPr>
        <xdr:cNvPr id="71" name="円/楕円 70"/>
        <xdr:cNvSpPr/>
      </xdr:nvSpPr>
      <xdr:spPr bwMode="auto">
        <a:xfrm>
          <a:off x="5600700" y="306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76700</xdr:rowOff>
    </xdr:from>
    <xdr:ext cx="762000" cy="259045"/>
    <xdr:sp macro="" textlink="">
      <xdr:nvSpPr>
        <xdr:cNvPr id="72" name="人口1人当たり決算額の推移該当値テキスト130"/>
        <xdr:cNvSpPr txBox="1"/>
      </xdr:nvSpPr>
      <xdr:spPr>
        <a:xfrm>
          <a:off x="5740400" y="30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100981</xdr:rowOff>
    </xdr:from>
    <xdr:to>
      <xdr:col>4</xdr:col>
      <xdr:colOff>520700</xdr:colOff>
      <xdr:row>18</xdr:row>
      <xdr:rowOff>31131</xdr:rowOff>
    </xdr:to>
    <xdr:sp macro="" textlink="">
      <xdr:nvSpPr>
        <xdr:cNvPr id="73" name="円/楕円 72"/>
        <xdr:cNvSpPr/>
      </xdr:nvSpPr>
      <xdr:spPr bwMode="auto">
        <a:xfrm>
          <a:off x="4953000" y="306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15908</xdr:rowOff>
    </xdr:from>
    <xdr:ext cx="736600" cy="259045"/>
    <xdr:sp macro="" textlink="">
      <xdr:nvSpPr>
        <xdr:cNvPr id="74" name="テキスト ボックス 73"/>
        <xdr:cNvSpPr txBox="1"/>
      </xdr:nvSpPr>
      <xdr:spPr>
        <a:xfrm>
          <a:off x="4622800" y="314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106631</xdr:rowOff>
    </xdr:from>
    <xdr:to>
      <xdr:col>3</xdr:col>
      <xdr:colOff>955675</xdr:colOff>
      <xdr:row>18</xdr:row>
      <xdr:rowOff>36781</xdr:rowOff>
    </xdr:to>
    <xdr:sp macro="" textlink="">
      <xdr:nvSpPr>
        <xdr:cNvPr id="75" name="円/楕円 74"/>
        <xdr:cNvSpPr/>
      </xdr:nvSpPr>
      <xdr:spPr bwMode="auto">
        <a:xfrm>
          <a:off x="4254500" y="306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21558</xdr:rowOff>
    </xdr:from>
    <xdr:ext cx="762000" cy="259045"/>
    <xdr:sp macro="" textlink="">
      <xdr:nvSpPr>
        <xdr:cNvPr id="76" name="テキスト ボックス 75"/>
        <xdr:cNvSpPr txBox="1"/>
      </xdr:nvSpPr>
      <xdr:spPr>
        <a:xfrm>
          <a:off x="3924300" y="31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95168</xdr:rowOff>
    </xdr:from>
    <xdr:to>
      <xdr:col>3</xdr:col>
      <xdr:colOff>257175</xdr:colOff>
      <xdr:row>18</xdr:row>
      <xdr:rowOff>25318</xdr:rowOff>
    </xdr:to>
    <xdr:sp macro="" textlink="">
      <xdr:nvSpPr>
        <xdr:cNvPr id="77" name="円/楕円 76"/>
        <xdr:cNvSpPr/>
      </xdr:nvSpPr>
      <xdr:spPr bwMode="auto">
        <a:xfrm>
          <a:off x="3556000" y="305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10095</xdr:rowOff>
    </xdr:from>
    <xdr:ext cx="762000" cy="259045"/>
    <xdr:sp macro="" textlink="">
      <xdr:nvSpPr>
        <xdr:cNvPr id="78" name="テキスト ボックス 77"/>
        <xdr:cNvSpPr txBox="1"/>
      </xdr:nvSpPr>
      <xdr:spPr>
        <a:xfrm>
          <a:off x="3225800" y="314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154278</xdr:rowOff>
    </xdr:from>
    <xdr:to>
      <xdr:col>2</xdr:col>
      <xdr:colOff>692150</xdr:colOff>
      <xdr:row>18</xdr:row>
      <xdr:rowOff>84428</xdr:rowOff>
    </xdr:to>
    <xdr:sp macro="" textlink="">
      <xdr:nvSpPr>
        <xdr:cNvPr id="79" name="円/楕円 78"/>
        <xdr:cNvSpPr/>
      </xdr:nvSpPr>
      <xdr:spPr bwMode="auto">
        <a:xfrm>
          <a:off x="2857500" y="311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69205</xdr:rowOff>
    </xdr:from>
    <xdr:ext cx="762000" cy="259045"/>
    <xdr:sp macro="" textlink="">
      <xdr:nvSpPr>
        <xdr:cNvPr id="80" name="テキスト ボックス 79"/>
        <xdr:cNvSpPr txBox="1"/>
      </xdr:nvSpPr>
      <xdr:spPr>
        <a:xfrm>
          <a:off x="2527300" y="32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105511</xdr:rowOff>
    </xdr:from>
    <xdr:to>
      <xdr:col>4</xdr:col>
      <xdr:colOff>1117600</xdr:colOff>
      <xdr:row>36</xdr:row>
      <xdr:rowOff>171120</xdr:rowOff>
    </xdr:to>
    <xdr:cxnSp macro="">
      <xdr:nvCxnSpPr>
        <xdr:cNvPr id="113" name="直線コネクタ 112"/>
        <xdr:cNvCxnSpPr/>
      </xdr:nvCxnSpPr>
      <xdr:spPr bwMode="auto">
        <a:xfrm>
          <a:off x="5003800" y="7058761"/>
          <a:ext cx="6477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105511</xdr:rowOff>
    </xdr:from>
    <xdr:to>
      <xdr:col>4</xdr:col>
      <xdr:colOff>469900</xdr:colOff>
      <xdr:row>36</xdr:row>
      <xdr:rowOff>120542</xdr:rowOff>
    </xdr:to>
    <xdr:cxnSp macro="">
      <xdr:nvCxnSpPr>
        <xdr:cNvPr id="116" name="直線コネクタ 115"/>
        <xdr:cNvCxnSpPr/>
      </xdr:nvCxnSpPr>
      <xdr:spPr bwMode="auto">
        <a:xfrm flipV="1">
          <a:off x="4305300" y="7058761"/>
          <a:ext cx="698500" cy="1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105893</xdr:rowOff>
    </xdr:from>
    <xdr:to>
      <xdr:col>3</xdr:col>
      <xdr:colOff>904875</xdr:colOff>
      <xdr:row>36</xdr:row>
      <xdr:rowOff>120542</xdr:rowOff>
    </xdr:to>
    <xdr:cxnSp macro="">
      <xdr:nvCxnSpPr>
        <xdr:cNvPr id="119" name="直線コネクタ 118"/>
        <xdr:cNvCxnSpPr/>
      </xdr:nvCxnSpPr>
      <xdr:spPr bwMode="auto">
        <a:xfrm>
          <a:off x="3606800" y="7059143"/>
          <a:ext cx="698500" cy="1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35998</xdr:rowOff>
    </xdr:from>
    <xdr:to>
      <xdr:col>3</xdr:col>
      <xdr:colOff>206375</xdr:colOff>
      <xdr:row>36</xdr:row>
      <xdr:rowOff>105893</xdr:rowOff>
    </xdr:to>
    <xdr:cxnSp macro="">
      <xdr:nvCxnSpPr>
        <xdr:cNvPr id="122" name="直線コネクタ 121"/>
        <xdr:cNvCxnSpPr/>
      </xdr:nvCxnSpPr>
      <xdr:spPr bwMode="auto">
        <a:xfrm>
          <a:off x="2908300" y="6989248"/>
          <a:ext cx="698500" cy="6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120320</xdr:rowOff>
    </xdr:from>
    <xdr:to>
      <xdr:col>5</xdr:col>
      <xdr:colOff>34925</xdr:colOff>
      <xdr:row>37</xdr:row>
      <xdr:rowOff>50470</xdr:rowOff>
    </xdr:to>
    <xdr:sp macro="" textlink="">
      <xdr:nvSpPr>
        <xdr:cNvPr id="132" name="円/楕円 131"/>
        <xdr:cNvSpPr/>
      </xdr:nvSpPr>
      <xdr:spPr bwMode="auto">
        <a:xfrm>
          <a:off x="5600700" y="707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92397</xdr:rowOff>
    </xdr:from>
    <xdr:ext cx="762000" cy="259045"/>
    <xdr:sp macro="" textlink="">
      <xdr:nvSpPr>
        <xdr:cNvPr id="133" name="人口1人当たり決算額の推移該当値テキスト445"/>
        <xdr:cNvSpPr txBox="1"/>
      </xdr:nvSpPr>
      <xdr:spPr>
        <a:xfrm>
          <a:off x="5740400" y="704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54711</xdr:rowOff>
    </xdr:from>
    <xdr:to>
      <xdr:col>4</xdr:col>
      <xdr:colOff>520700</xdr:colOff>
      <xdr:row>36</xdr:row>
      <xdr:rowOff>156311</xdr:rowOff>
    </xdr:to>
    <xdr:sp macro="" textlink="">
      <xdr:nvSpPr>
        <xdr:cNvPr id="134" name="円/楕円 133"/>
        <xdr:cNvSpPr/>
      </xdr:nvSpPr>
      <xdr:spPr bwMode="auto">
        <a:xfrm>
          <a:off x="4953000" y="700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141088</xdr:rowOff>
    </xdr:from>
    <xdr:ext cx="736600" cy="259045"/>
    <xdr:sp macro="" textlink="">
      <xdr:nvSpPr>
        <xdr:cNvPr id="135" name="テキスト ボックス 134"/>
        <xdr:cNvSpPr txBox="1"/>
      </xdr:nvSpPr>
      <xdr:spPr>
        <a:xfrm>
          <a:off x="4622800" y="709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69742</xdr:rowOff>
    </xdr:from>
    <xdr:to>
      <xdr:col>3</xdr:col>
      <xdr:colOff>955675</xdr:colOff>
      <xdr:row>36</xdr:row>
      <xdr:rowOff>171342</xdr:rowOff>
    </xdr:to>
    <xdr:sp macro="" textlink="">
      <xdr:nvSpPr>
        <xdr:cNvPr id="136" name="円/楕円 135"/>
        <xdr:cNvSpPr/>
      </xdr:nvSpPr>
      <xdr:spPr bwMode="auto">
        <a:xfrm>
          <a:off x="4254500" y="702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156119</xdr:rowOff>
    </xdr:from>
    <xdr:ext cx="762000" cy="259045"/>
    <xdr:sp macro="" textlink="">
      <xdr:nvSpPr>
        <xdr:cNvPr id="137" name="テキスト ボックス 136"/>
        <xdr:cNvSpPr txBox="1"/>
      </xdr:nvSpPr>
      <xdr:spPr>
        <a:xfrm>
          <a:off x="3924300" y="71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55093</xdr:rowOff>
    </xdr:from>
    <xdr:to>
      <xdr:col>3</xdr:col>
      <xdr:colOff>257175</xdr:colOff>
      <xdr:row>36</xdr:row>
      <xdr:rowOff>156693</xdr:rowOff>
    </xdr:to>
    <xdr:sp macro="" textlink="">
      <xdr:nvSpPr>
        <xdr:cNvPr id="138" name="円/楕円 137"/>
        <xdr:cNvSpPr/>
      </xdr:nvSpPr>
      <xdr:spPr bwMode="auto">
        <a:xfrm>
          <a:off x="3556000" y="700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141470</xdr:rowOff>
    </xdr:from>
    <xdr:ext cx="762000" cy="259045"/>
    <xdr:sp macro="" textlink="">
      <xdr:nvSpPr>
        <xdr:cNvPr id="139" name="テキスト ボックス 138"/>
        <xdr:cNvSpPr txBox="1"/>
      </xdr:nvSpPr>
      <xdr:spPr>
        <a:xfrm>
          <a:off x="3225800" y="70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328098</xdr:rowOff>
    </xdr:from>
    <xdr:to>
      <xdr:col>2</xdr:col>
      <xdr:colOff>692150</xdr:colOff>
      <xdr:row>36</xdr:row>
      <xdr:rowOff>86798</xdr:rowOff>
    </xdr:to>
    <xdr:sp macro="" textlink="">
      <xdr:nvSpPr>
        <xdr:cNvPr id="140" name="円/楕円 139"/>
        <xdr:cNvSpPr/>
      </xdr:nvSpPr>
      <xdr:spPr bwMode="auto">
        <a:xfrm>
          <a:off x="2857500" y="693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71575</xdr:rowOff>
    </xdr:from>
    <xdr:ext cx="762000" cy="259045"/>
    <xdr:sp macro="" textlink="">
      <xdr:nvSpPr>
        <xdr:cNvPr id="141" name="テキスト ボックス 140"/>
        <xdr:cNvSpPr txBox="1"/>
      </xdr:nvSpPr>
      <xdr:spPr>
        <a:xfrm>
          <a:off x="2527300" y="702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地方交付税の減などにより歳入が減少したことに加え、平成２６年度東日本大震災復興特別会計当初予算に係る学校環境改善交付金を活用するために平成２７年度建築計画に計上している事業を前倒ししたため、翌年度に繰り越した額が増加することにより、実質収支が減少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ysClr val="windowText" lastClr="000000"/>
              </a:solidFill>
              <a:effectLst/>
              <a:latin typeface="+mn-lt"/>
              <a:ea typeface="+mn-ea"/>
              <a:cs typeface="+mn-cs"/>
            </a:rPr>
            <a:t>連結実質赤字比率は、すべての会計において黒字であることから表示されない。</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主な黒字の構成は、一般会計及び水道会計の占める割合が高く、その他の特別会計を含めて、ほぼ同じ水準で推移している。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年度の連結実質黒字比率は、平成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年度の</a:t>
          </a:r>
          <a:r>
            <a:rPr lang="en-US" altLang="ja-JP" sz="1100" b="0" i="0" baseline="0">
              <a:solidFill>
                <a:sysClr val="windowText" lastClr="000000"/>
              </a:solidFill>
              <a:effectLst/>
              <a:latin typeface="+mn-lt"/>
              <a:ea typeface="+mn-ea"/>
              <a:cs typeface="+mn-cs"/>
            </a:rPr>
            <a:t>17.13</a:t>
          </a:r>
          <a:r>
            <a:rPr lang="ja-JP" altLang="ja-JP" sz="1100" b="0" i="0" baseline="0">
              <a:solidFill>
                <a:sysClr val="windowText" lastClr="000000"/>
              </a:solidFill>
              <a:effectLst/>
              <a:latin typeface="+mn-lt"/>
              <a:ea typeface="+mn-ea"/>
              <a:cs typeface="+mn-cs"/>
            </a:rPr>
            <a:t>％に比べ、</a:t>
          </a:r>
          <a:r>
            <a:rPr lang="en-US" altLang="ja-JP" sz="1100" b="0" i="0" baseline="0">
              <a:solidFill>
                <a:sysClr val="windowText" lastClr="000000"/>
              </a:solidFill>
              <a:effectLst/>
              <a:latin typeface="+mn-lt"/>
              <a:ea typeface="+mn-ea"/>
              <a:cs typeface="+mn-cs"/>
            </a:rPr>
            <a:t>0.99</a:t>
          </a:r>
          <a:r>
            <a:rPr lang="ja-JP" altLang="ja-JP" sz="1100" b="0" i="0" baseline="0">
              <a:solidFill>
                <a:sysClr val="windowText" lastClr="000000"/>
              </a:solidFill>
              <a:effectLst/>
              <a:latin typeface="+mn-lt"/>
              <a:ea typeface="+mn-ea"/>
              <a:cs typeface="+mn-cs"/>
            </a:rPr>
            <a:t>ポイント減の</a:t>
          </a:r>
          <a:r>
            <a:rPr lang="en-US" altLang="ja-JP" sz="1100" b="0" i="0" baseline="0">
              <a:solidFill>
                <a:sysClr val="windowText" lastClr="000000"/>
              </a:solidFill>
              <a:effectLst/>
              <a:latin typeface="+mn-lt"/>
              <a:ea typeface="+mn-ea"/>
              <a:cs typeface="+mn-cs"/>
            </a:rPr>
            <a:t>15.83</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主な要因は、一般会計の歳入において地方交付税、地方消費税交付金及び地方税がそれぞれ増加したことによる。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今後は、一層の歳入の確保と歳出の削減に努め、黒字額の確保に努めるとともに、将来の大規模事業に対応するため、財政調整基金などへの基金に積み立てを行い、適正な財政運営に努める。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かけて、公的資金補償金免除繰上償還及び債務負担行為の繰上償還を実施したことなどにより、元利償還金及び債務負担行為に基づく支出額が減少した。また、一部事務組合が起こした地方債の元利償還金に対する負担金額が、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年度にかけて減少した。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今後は庁舎の耐震改修や一部事務組合の施設の更新などにより、公債費の増加が見込まれることから、地方債の借入や債務負担行為の設定については十分精査し、将来債務の抑制に努める。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solidFill>
                <a:sysClr val="windowText" lastClr="000000"/>
              </a:solidFill>
              <a:latin typeface="ＭＳ ゴシック" pitchFamily="49" charset="-128"/>
              <a:ea typeface="ＭＳ ゴシック" pitchFamily="49" charset="-128"/>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かけて、公的資金補償金免除繰上償還及び債務負担行為の繰上償還を実施したことや、一部事務組合の公債費の償還が進んだことにより、将来負担額が減少したこと、また、普通交付税の基準財政需要額に算入される地方債を中心に借り入れたことにより、基準財政需要額算入見込額が増加したことから、充当可能財源等が大幅に増加し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今後は、庁舎の耐震改修や一部事務組合の施設の更新などによる公債費の増加が見込まれることから、地方債の借入や債務負担行為の設定については十分精査し、将来債務の抑制に努める。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18727656</v>
      </c>
      <c r="BO4" s="349"/>
      <c r="BP4" s="349"/>
      <c r="BQ4" s="349"/>
      <c r="BR4" s="349"/>
      <c r="BS4" s="349"/>
      <c r="BT4" s="349"/>
      <c r="BU4" s="350"/>
      <c r="BV4" s="348">
        <v>19084716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17959336</v>
      </c>
      <c r="BO5" s="386"/>
      <c r="BP5" s="386"/>
      <c r="BQ5" s="386"/>
      <c r="BR5" s="386"/>
      <c r="BS5" s="386"/>
      <c r="BT5" s="386"/>
      <c r="BU5" s="387"/>
      <c r="BV5" s="385">
        <v>18135790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768320</v>
      </c>
      <c r="BO6" s="386"/>
      <c r="BP6" s="386"/>
      <c r="BQ6" s="386"/>
      <c r="BR6" s="386"/>
      <c r="BS6" s="386"/>
      <c r="BT6" s="386"/>
      <c r="BU6" s="387"/>
      <c r="BV6" s="385">
        <v>948926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99.4</v>
      </c>
      <c r="CU6" s="423"/>
      <c r="CV6" s="423"/>
      <c r="CW6" s="423"/>
      <c r="CX6" s="423"/>
      <c r="CY6" s="423"/>
      <c r="CZ6" s="423"/>
      <c r="DA6" s="424"/>
      <c r="DB6" s="422">
        <v>100.9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176716</v>
      </c>
      <c r="BO7" s="386"/>
      <c r="BP7" s="386"/>
      <c r="BQ7" s="386"/>
      <c r="BR7" s="386"/>
      <c r="BS7" s="386"/>
      <c r="BT7" s="386"/>
      <c r="BU7" s="387"/>
      <c r="BV7" s="385">
        <v>46509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10964006</v>
      </c>
      <c r="CU7" s="386"/>
      <c r="CV7" s="386"/>
      <c r="CW7" s="386"/>
      <c r="CX7" s="386"/>
      <c r="CY7" s="386"/>
      <c r="CZ7" s="386"/>
      <c r="DA7" s="387"/>
      <c r="DB7" s="385">
        <v>11088684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591604</v>
      </c>
      <c r="BO8" s="386"/>
      <c r="BP8" s="386"/>
      <c r="BQ8" s="386"/>
      <c r="BR8" s="386"/>
      <c r="BS8" s="386"/>
      <c r="BT8" s="386"/>
      <c r="BU8" s="387"/>
      <c r="BV8" s="385">
        <v>902417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60345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-310813</v>
      </c>
      <c r="BO9" s="386"/>
      <c r="BP9" s="386"/>
      <c r="BQ9" s="386"/>
      <c r="BR9" s="386"/>
      <c r="BS9" s="386"/>
      <c r="BT9" s="386"/>
      <c r="BU9" s="387"/>
      <c r="BV9" s="385">
        <v>-16810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10.4</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53005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456275</v>
      </c>
      <c r="BO10" s="386"/>
      <c r="BP10" s="386"/>
      <c r="BQ10" s="386"/>
      <c r="BR10" s="386"/>
      <c r="BS10" s="386"/>
      <c r="BT10" s="386"/>
      <c r="BU10" s="387"/>
      <c r="BV10" s="385">
        <v>525700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62761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431626</v>
      </c>
      <c r="BO12" s="386"/>
      <c r="BP12" s="386"/>
      <c r="BQ12" s="386"/>
      <c r="BR12" s="386"/>
      <c r="BS12" s="386"/>
      <c r="BT12" s="386"/>
      <c r="BU12" s="387"/>
      <c r="BV12" s="385">
        <v>535416</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62055</v>
      </c>
      <c r="S13" s="467"/>
      <c r="T13" s="467"/>
      <c r="U13" s="467"/>
      <c r="V13" s="468"/>
      <c r="W13" s="401" t="s">
        <v>123</v>
      </c>
      <c r="X13" s="402"/>
      <c r="Y13" s="402"/>
      <c r="Z13" s="402"/>
      <c r="AA13" s="402"/>
      <c r="AB13" s="392"/>
      <c r="AC13" s="436">
        <v>1148</v>
      </c>
      <c r="AD13" s="437"/>
      <c r="AE13" s="437"/>
      <c r="AF13" s="437"/>
      <c r="AG13" s="476"/>
      <c r="AH13" s="436">
        <v>1346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-286164</v>
      </c>
      <c r="BO13" s="386"/>
      <c r="BP13" s="386"/>
      <c r="BQ13" s="386"/>
      <c r="BR13" s="386"/>
      <c r="BS13" s="386"/>
      <c r="BT13" s="386"/>
      <c r="BU13" s="387"/>
      <c r="BV13" s="385">
        <v>-26526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2.9</v>
      </c>
      <c r="CU13" s="383"/>
      <c r="CV13" s="383"/>
      <c r="CW13" s="383"/>
      <c r="CX13" s="383"/>
      <c r="CY13" s="383"/>
      <c r="CZ13" s="383"/>
      <c r="DA13" s="384"/>
      <c r="DB13" s="382">
        <v>3.6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62518</v>
      </c>
      <c r="S14" s="467"/>
      <c r="T14" s="467"/>
      <c r="U14" s="467"/>
      <c r="V14" s="468"/>
      <c r="W14" s="375"/>
      <c r="X14" s="376"/>
      <c r="Y14" s="376"/>
      <c r="Z14" s="376"/>
      <c r="AA14" s="376"/>
      <c r="AB14" s="365"/>
      <c r="AC14" s="469">
        <v>4.0999999999999996</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61845</v>
      </c>
      <c r="S15" s="467"/>
      <c r="T15" s="467"/>
      <c r="U15" s="467"/>
      <c r="V15" s="468"/>
      <c r="W15" s="401" t="s">
        <v>130</v>
      </c>
      <c r="X15" s="402"/>
      <c r="Y15" s="402"/>
      <c r="Z15" s="402"/>
      <c r="AA15" s="402"/>
      <c r="AB15" s="392"/>
      <c r="AC15" s="436">
        <v>5534</v>
      </c>
      <c r="AD15" s="437"/>
      <c r="AE15" s="437"/>
      <c r="AF15" s="437"/>
      <c r="AG15" s="476"/>
      <c r="AH15" s="436">
        <v>5557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7153709</v>
      </c>
      <c r="BO15" s="349"/>
      <c r="BP15" s="349"/>
      <c r="BQ15" s="349"/>
      <c r="BR15" s="349"/>
      <c r="BS15" s="349"/>
      <c r="BT15" s="349"/>
      <c r="BU15" s="350"/>
      <c r="BV15" s="348">
        <v>7012361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19.899999999999999</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7945090</v>
      </c>
      <c r="BO16" s="386"/>
      <c r="BP16" s="386"/>
      <c r="BQ16" s="386"/>
      <c r="BR16" s="386"/>
      <c r="BS16" s="386"/>
      <c r="BT16" s="386"/>
      <c r="BU16" s="387"/>
      <c r="BV16" s="385">
        <v>7960827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21193</v>
      </c>
      <c r="AD17" s="437"/>
      <c r="AE17" s="437"/>
      <c r="AF17" s="437"/>
      <c r="AG17" s="476"/>
      <c r="AH17" s="436">
        <v>19244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9288154</v>
      </c>
      <c r="BO17" s="386"/>
      <c r="BP17" s="386"/>
      <c r="BQ17" s="386"/>
      <c r="BR17" s="386"/>
      <c r="BS17" s="386"/>
      <c r="BT17" s="386"/>
      <c r="BU17" s="387"/>
      <c r="BV17" s="385">
        <v>9133272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35.479999999999997</v>
      </c>
      <c r="M18" s="498"/>
      <c r="N18" s="498"/>
      <c r="O18" s="498"/>
      <c r="P18" s="498"/>
      <c r="Q18" s="498"/>
      <c r="R18" s="499"/>
      <c r="S18" s="499"/>
      <c r="T18" s="499"/>
      <c r="U18" s="499"/>
      <c r="V18" s="500"/>
      <c r="W18" s="403"/>
      <c r="X18" s="404"/>
      <c r="Y18" s="404"/>
      <c r="Z18" s="404"/>
      <c r="AA18" s="404"/>
      <c r="AB18" s="395"/>
      <c r="AC18" s="501">
        <v>76</v>
      </c>
      <c r="AD18" s="502"/>
      <c r="AE18" s="502"/>
      <c r="AF18" s="502"/>
      <c r="AG18" s="503"/>
      <c r="AH18" s="501">
        <v>72.8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10125709</v>
      </c>
      <c r="BO18" s="386"/>
      <c r="BP18" s="386"/>
      <c r="BQ18" s="386"/>
      <c r="BR18" s="386"/>
      <c r="BS18" s="386"/>
      <c r="BT18" s="386"/>
      <c r="BU18" s="387"/>
      <c r="BV18" s="385">
        <v>10318424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13538782</v>
      </c>
      <c r="BO19" s="386"/>
      <c r="BP19" s="386"/>
      <c r="BQ19" s="386"/>
      <c r="BR19" s="386"/>
      <c r="BS19" s="386"/>
      <c r="BT19" s="386"/>
      <c r="BU19" s="387"/>
      <c r="BV19" s="385">
        <v>14751685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21207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14259973</v>
      </c>
      <c r="BO23" s="386"/>
      <c r="BP23" s="386"/>
      <c r="BQ23" s="386"/>
      <c r="BR23" s="386"/>
      <c r="BS23" s="386"/>
      <c r="BT23" s="386"/>
      <c r="BU23" s="387"/>
      <c r="BV23" s="385">
        <v>13559822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7470</v>
      </c>
      <c r="R24" s="437"/>
      <c r="S24" s="437"/>
      <c r="T24" s="437"/>
      <c r="U24" s="437"/>
      <c r="V24" s="476"/>
      <c r="W24" s="531"/>
      <c r="X24" s="519"/>
      <c r="Y24" s="520"/>
      <c r="Z24" s="435" t="s">
        <v>154</v>
      </c>
      <c r="AA24" s="415"/>
      <c r="AB24" s="415"/>
      <c r="AC24" s="415"/>
      <c r="AD24" s="415"/>
      <c r="AE24" s="415"/>
      <c r="AF24" s="415"/>
      <c r="AG24" s="416"/>
      <c r="AH24" s="436">
        <v>365</v>
      </c>
      <c r="AI24" s="437"/>
      <c r="AJ24" s="437"/>
      <c r="AK24" s="437"/>
      <c r="AL24" s="476"/>
      <c r="AM24" s="436">
        <v>1182235</v>
      </c>
      <c r="AN24" s="437"/>
      <c r="AO24" s="437"/>
      <c r="AP24" s="437"/>
      <c r="AQ24" s="437"/>
      <c r="AR24" s="476"/>
      <c r="AS24" s="436">
        <v>3239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11771327</v>
      </c>
      <c r="BO24" s="386"/>
      <c r="BP24" s="386"/>
      <c r="BQ24" s="386"/>
      <c r="BR24" s="386"/>
      <c r="BS24" s="386"/>
      <c r="BT24" s="386"/>
      <c r="BU24" s="387"/>
      <c r="BV24" s="385">
        <v>11043875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6555</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2591250</v>
      </c>
      <c r="BO25" s="349"/>
      <c r="BP25" s="349"/>
      <c r="BQ25" s="349"/>
      <c r="BR25" s="349"/>
      <c r="BS25" s="349"/>
      <c r="BT25" s="349"/>
      <c r="BU25" s="350"/>
      <c r="BV25" s="348">
        <v>2345090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6370</v>
      </c>
      <c r="R26" s="437"/>
      <c r="S26" s="437"/>
      <c r="T26" s="437"/>
      <c r="U26" s="437"/>
      <c r="V26" s="476"/>
      <c r="W26" s="531"/>
      <c r="X26" s="519"/>
      <c r="Y26" s="520"/>
      <c r="Z26" s="435" t="s">
        <v>160</v>
      </c>
      <c r="AA26" s="541"/>
      <c r="AB26" s="541"/>
      <c r="AC26" s="541"/>
      <c r="AD26" s="541"/>
      <c r="AE26" s="541"/>
      <c r="AF26" s="541"/>
      <c r="AG26" s="542"/>
      <c r="AH26" s="436">
        <v>13</v>
      </c>
      <c r="AI26" s="437"/>
      <c r="AJ26" s="437"/>
      <c r="AK26" s="437"/>
      <c r="AL26" s="476"/>
      <c r="AM26" s="436">
        <v>36491</v>
      </c>
      <c r="AN26" s="437"/>
      <c r="AO26" s="437"/>
      <c r="AP26" s="437"/>
      <c r="AQ26" s="437"/>
      <c r="AR26" s="476"/>
      <c r="AS26" s="436">
        <v>2807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3900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23844</v>
      </c>
      <c r="AN27" s="437"/>
      <c r="AO27" s="437"/>
      <c r="AP27" s="437"/>
      <c r="AQ27" s="437"/>
      <c r="AR27" s="476"/>
      <c r="AS27" s="436">
        <v>3974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1489495</v>
      </c>
      <c r="BO27" s="555"/>
      <c r="BP27" s="555"/>
      <c r="BQ27" s="555"/>
      <c r="BR27" s="555"/>
      <c r="BS27" s="555"/>
      <c r="BT27" s="555"/>
      <c r="BU27" s="556"/>
      <c r="BV27" s="554">
        <v>1489483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2112302</v>
      </c>
      <c r="BO28" s="349"/>
      <c r="BP28" s="349"/>
      <c r="BQ28" s="349"/>
      <c r="BR28" s="349"/>
      <c r="BS28" s="349"/>
      <c r="BT28" s="349"/>
      <c r="BU28" s="350"/>
      <c r="BV28" s="348">
        <v>2087653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19</v>
      </c>
      <c r="M29" s="437"/>
      <c r="N29" s="437"/>
      <c r="O29" s="437"/>
      <c r="P29" s="476"/>
      <c r="Q29" s="436">
        <v>3000</v>
      </c>
      <c r="R29" s="437"/>
      <c r="S29" s="437"/>
      <c r="T29" s="437"/>
      <c r="U29" s="437"/>
      <c r="V29" s="476"/>
      <c r="W29" s="532"/>
      <c r="X29" s="533"/>
      <c r="Y29" s="534"/>
      <c r="Z29" s="435" t="s">
        <v>170</v>
      </c>
      <c r="AA29" s="415"/>
      <c r="AB29" s="415"/>
      <c r="AC29" s="415"/>
      <c r="AD29" s="415"/>
      <c r="AE29" s="415"/>
      <c r="AF29" s="415"/>
      <c r="AG29" s="416"/>
      <c r="AH29" s="436">
        <v>371</v>
      </c>
      <c r="AI29" s="437"/>
      <c r="AJ29" s="437"/>
      <c r="AK29" s="437"/>
      <c r="AL29" s="476"/>
      <c r="AM29" s="436">
        <v>1206079</v>
      </c>
      <c r="AN29" s="437"/>
      <c r="AO29" s="437"/>
      <c r="AP29" s="437"/>
      <c r="AQ29" s="437"/>
      <c r="AR29" s="476"/>
      <c r="AS29" s="436">
        <v>3251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615</v>
      </c>
      <c r="BO29" s="386"/>
      <c r="BP29" s="386"/>
      <c r="BQ29" s="386"/>
      <c r="BR29" s="386"/>
      <c r="BS29" s="386"/>
      <c r="BT29" s="386"/>
      <c r="BU29" s="387"/>
      <c r="BV29" s="385">
        <v>615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1114628</v>
      </c>
      <c r="BO30" s="555"/>
      <c r="BP30" s="555"/>
      <c r="BQ30" s="555"/>
      <c r="BR30" s="555"/>
      <c r="BS30" s="555"/>
      <c r="BT30" s="555"/>
      <c r="BU30" s="556"/>
      <c r="BV30" s="554">
        <v>1246798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白井市国民健康保険特別会計事業勘定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白井市水道事業会計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白井市下水道事業特別会計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白井市学校給食共同調理場事業特別会計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白井市介護保険特別会計保険事業勘定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白井市後期高齢者医療特別会計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印旛郡市広域市町村圏事務組合（一般会計）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印旛郡市広域市町村圏事務組合（水道用水供給事業会計）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印西地区環境整備事業組合（一般会計）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印西地区環境整備事業組合（墓地事業特別会計）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8" t="s">
        <v>24</v>
      </c>
      <c r="C41" s="1169"/>
      <c r="D41" s="81"/>
      <c r="E41" s="1174" t="s">
        <v>25</v>
      </c>
      <c r="F41" s="1174"/>
      <c r="G41" s="1174"/>
      <c r="H41" s="1175"/>
      <c r="I41" s="82">
        <v>13185</v>
      </c>
      <c r="J41" s="83">
        <v>13192</v>
      </c>
      <c r="K41" s="83">
        <v>13482</v>
      </c>
      <c r="L41" s="83">
        <v>13560</v>
      </c>
      <c r="M41" s="84">
        <v>14260</v>
      </c>
    </row>
    <row r="42" spans="2:13" ht="27.75" customHeight="1">
      <c r="B42" s="1170"/>
      <c r="C42" s="1171"/>
      <c r="D42" s="85"/>
      <c r="E42" s="1176" t="s">
        <v>26</v>
      </c>
      <c r="F42" s="1176"/>
      <c r="G42" s="1176"/>
      <c r="H42" s="1177"/>
      <c r="I42" s="86">
        <v>1815</v>
      </c>
      <c r="J42" s="87">
        <v>1657</v>
      </c>
      <c r="K42" s="87">
        <v>1497</v>
      </c>
      <c r="L42" s="87">
        <v>1343</v>
      </c>
      <c r="M42" s="88">
        <v>1183</v>
      </c>
    </row>
    <row r="43" spans="2:13" ht="27.75" customHeight="1">
      <c r="B43" s="1170"/>
      <c r="C43" s="1171"/>
      <c r="D43" s="85"/>
      <c r="E43" s="1176" t="s">
        <v>27</v>
      </c>
      <c r="F43" s="1176"/>
      <c r="G43" s="1176"/>
      <c r="H43" s="1177"/>
      <c r="I43" s="86">
        <v>909</v>
      </c>
      <c r="J43" s="87">
        <v>781</v>
      </c>
      <c r="K43" s="87">
        <v>699</v>
      </c>
      <c r="L43" s="87">
        <v>647</v>
      </c>
      <c r="M43" s="88">
        <v>734</v>
      </c>
    </row>
    <row r="44" spans="2:13" ht="27.75" customHeight="1">
      <c r="B44" s="1170"/>
      <c r="C44" s="1171"/>
      <c r="D44" s="85"/>
      <c r="E44" s="1176" t="s">
        <v>28</v>
      </c>
      <c r="F44" s="1176"/>
      <c r="G44" s="1176"/>
      <c r="H44" s="1177"/>
      <c r="I44" s="86">
        <v>2149</v>
      </c>
      <c r="J44" s="87">
        <v>1767</v>
      </c>
      <c r="K44" s="87">
        <v>1497</v>
      </c>
      <c r="L44" s="87">
        <v>624</v>
      </c>
      <c r="M44" s="88">
        <v>522</v>
      </c>
    </row>
    <row r="45" spans="2:13" ht="27.75" customHeight="1">
      <c r="B45" s="1170"/>
      <c r="C45" s="1171"/>
      <c r="D45" s="85"/>
      <c r="E45" s="1176" t="s">
        <v>29</v>
      </c>
      <c r="F45" s="1176"/>
      <c r="G45" s="1176"/>
      <c r="H45" s="1177"/>
      <c r="I45" s="86">
        <v>1131</v>
      </c>
      <c r="J45" s="87">
        <v>1472</v>
      </c>
      <c r="K45" s="87">
        <v>1033</v>
      </c>
      <c r="L45" s="87">
        <v>951</v>
      </c>
      <c r="M45" s="88">
        <v>1088</v>
      </c>
    </row>
    <row r="46" spans="2:13" ht="27.75" customHeight="1">
      <c r="B46" s="1170"/>
      <c r="C46" s="1171"/>
      <c r="D46" s="85"/>
      <c r="E46" s="1176" t="s">
        <v>30</v>
      </c>
      <c r="F46" s="1176"/>
      <c r="G46" s="1176"/>
      <c r="H46" s="1177"/>
      <c r="I46" s="86">
        <v>0</v>
      </c>
      <c r="J46" s="87" t="s">
        <v>481</v>
      </c>
      <c r="K46" s="87">
        <v>0</v>
      </c>
      <c r="L46" s="87" t="s">
        <v>481</v>
      </c>
      <c r="M46" s="88">
        <v>1</v>
      </c>
    </row>
    <row r="47" spans="2:13" ht="27.75" customHeight="1">
      <c r="B47" s="1170"/>
      <c r="C47" s="1171"/>
      <c r="D47" s="85"/>
      <c r="E47" s="1176" t="s">
        <v>31</v>
      </c>
      <c r="F47" s="1176"/>
      <c r="G47" s="1176"/>
      <c r="H47" s="1177"/>
      <c r="I47" s="86" t="s">
        <v>481</v>
      </c>
      <c r="J47" s="87" t="s">
        <v>481</v>
      </c>
      <c r="K47" s="87" t="s">
        <v>481</v>
      </c>
      <c r="L47" s="87" t="s">
        <v>481</v>
      </c>
      <c r="M47" s="88" t="s">
        <v>481</v>
      </c>
    </row>
    <row r="48" spans="2:13" ht="27.75" customHeight="1">
      <c r="B48" s="1172"/>
      <c r="C48" s="1173"/>
      <c r="D48" s="85"/>
      <c r="E48" s="1176" t="s">
        <v>32</v>
      </c>
      <c r="F48" s="1176"/>
      <c r="G48" s="1176"/>
      <c r="H48" s="1177"/>
      <c r="I48" s="86" t="s">
        <v>481</v>
      </c>
      <c r="J48" s="87" t="s">
        <v>481</v>
      </c>
      <c r="K48" s="87" t="s">
        <v>481</v>
      </c>
      <c r="L48" s="87" t="s">
        <v>481</v>
      </c>
      <c r="M48" s="88" t="s">
        <v>481</v>
      </c>
    </row>
    <row r="49" spans="2:13" ht="27.75" customHeight="1">
      <c r="B49" s="1178" t="s">
        <v>33</v>
      </c>
      <c r="C49" s="1179"/>
      <c r="D49" s="89"/>
      <c r="E49" s="1176" t="s">
        <v>34</v>
      </c>
      <c r="F49" s="1176"/>
      <c r="G49" s="1176"/>
      <c r="H49" s="1177"/>
      <c r="I49" s="86">
        <v>4022</v>
      </c>
      <c r="J49" s="87">
        <v>4234</v>
      </c>
      <c r="K49" s="87">
        <v>3913</v>
      </c>
      <c r="L49" s="87">
        <v>3954</v>
      </c>
      <c r="M49" s="88">
        <v>3812</v>
      </c>
    </row>
    <row r="50" spans="2:13" ht="27.75" customHeight="1">
      <c r="B50" s="1170"/>
      <c r="C50" s="1171"/>
      <c r="D50" s="85"/>
      <c r="E50" s="1176" t="s">
        <v>35</v>
      </c>
      <c r="F50" s="1176"/>
      <c r="G50" s="1176"/>
      <c r="H50" s="1177"/>
      <c r="I50" s="86">
        <v>3434</v>
      </c>
      <c r="J50" s="87">
        <v>3451</v>
      </c>
      <c r="K50" s="87">
        <v>3669</v>
      </c>
      <c r="L50" s="87">
        <v>3213</v>
      </c>
      <c r="M50" s="88">
        <v>3190</v>
      </c>
    </row>
    <row r="51" spans="2:13" ht="27.75" customHeight="1">
      <c r="B51" s="1172"/>
      <c r="C51" s="1173"/>
      <c r="D51" s="85"/>
      <c r="E51" s="1176" t="s">
        <v>36</v>
      </c>
      <c r="F51" s="1176"/>
      <c r="G51" s="1176"/>
      <c r="H51" s="1177"/>
      <c r="I51" s="86">
        <v>11423</v>
      </c>
      <c r="J51" s="87">
        <v>11564</v>
      </c>
      <c r="K51" s="87">
        <v>11892</v>
      </c>
      <c r="L51" s="87">
        <v>12425</v>
      </c>
      <c r="M51" s="88">
        <v>14201</v>
      </c>
    </row>
    <row r="52" spans="2:13" ht="27.75" customHeight="1" thickBot="1">
      <c r="B52" s="1180" t="s">
        <v>37</v>
      </c>
      <c r="C52" s="1181"/>
      <c r="D52" s="90"/>
      <c r="E52" s="1182" t="s">
        <v>38</v>
      </c>
      <c r="F52" s="1182"/>
      <c r="G52" s="1182"/>
      <c r="H52" s="1183"/>
      <c r="I52" s="91">
        <v>309</v>
      </c>
      <c r="J52" s="92">
        <v>-380</v>
      </c>
      <c r="K52" s="92">
        <v>-1267</v>
      </c>
      <c r="L52" s="92">
        <v>-2467</v>
      </c>
      <c r="M52" s="93">
        <v>-3414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28875</v>
      </c>
      <c r="E3" s="116"/>
      <c r="F3" s="117">
        <v>61882</v>
      </c>
      <c r="G3" s="118"/>
      <c r="H3" s="119"/>
    </row>
    <row r="4" spans="1:8">
      <c r="A4" s="120"/>
      <c r="B4" s="121"/>
      <c r="C4" s="122"/>
      <c r="D4" s="123">
        <v>11698</v>
      </c>
      <c r="E4" s="124"/>
      <c r="F4" s="125">
        <v>32175</v>
      </c>
      <c r="G4" s="126"/>
      <c r="H4" s="127"/>
    </row>
    <row r="5" spans="1:8">
      <c r="A5" s="108" t="s">
        <v>514</v>
      </c>
      <c r="B5" s="113"/>
      <c r="C5" s="114"/>
      <c r="D5" s="115">
        <v>22556</v>
      </c>
      <c r="E5" s="116"/>
      <c r="F5" s="117">
        <v>47569</v>
      </c>
      <c r="G5" s="118"/>
      <c r="H5" s="119"/>
    </row>
    <row r="6" spans="1:8">
      <c r="A6" s="120"/>
      <c r="B6" s="121"/>
      <c r="C6" s="122"/>
      <c r="D6" s="123">
        <v>11473</v>
      </c>
      <c r="E6" s="124"/>
      <c r="F6" s="125">
        <v>26255</v>
      </c>
      <c r="G6" s="126"/>
      <c r="H6" s="127"/>
    </row>
    <row r="7" spans="1:8">
      <c r="A7" s="108" t="s">
        <v>515</v>
      </c>
      <c r="B7" s="113"/>
      <c r="C7" s="114"/>
      <c r="D7" s="115">
        <v>32227</v>
      </c>
      <c r="E7" s="116"/>
      <c r="F7" s="117">
        <v>50880</v>
      </c>
      <c r="G7" s="118"/>
      <c r="H7" s="119"/>
    </row>
    <row r="8" spans="1:8">
      <c r="A8" s="120"/>
      <c r="B8" s="121"/>
      <c r="C8" s="122"/>
      <c r="D8" s="123">
        <v>12782</v>
      </c>
      <c r="E8" s="124"/>
      <c r="F8" s="125">
        <v>26879</v>
      </c>
      <c r="G8" s="126"/>
      <c r="H8" s="127"/>
    </row>
    <row r="9" spans="1:8">
      <c r="A9" s="108" t="s">
        <v>516</v>
      </c>
      <c r="B9" s="113"/>
      <c r="C9" s="114"/>
      <c r="D9" s="115">
        <v>27282</v>
      </c>
      <c r="E9" s="116"/>
      <c r="F9" s="117">
        <v>63956</v>
      </c>
      <c r="G9" s="118"/>
      <c r="H9" s="119"/>
    </row>
    <row r="10" spans="1:8">
      <c r="A10" s="120"/>
      <c r="B10" s="121"/>
      <c r="C10" s="122"/>
      <c r="D10" s="123">
        <v>13830</v>
      </c>
      <c r="E10" s="124"/>
      <c r="F10" s="125">
        <v>29239</v>
      </c>
      <c r="G10" s="126"/>
      <c r="H10" s="127"/>
    </row>
    <row r="11" spans="1:8">
      <c r="A11" s="108" t="s">
        <v>517</v>
      </c>
      <c r="B11" s="113"/>
      <c r="C11" s="114"/>
      <c r="D11" s="115">
        <v>36263</v>
      </c>
      <c r="E11" s="116"/>
      <c r="F11" s="117">
        <v>66255</v>
      </c>
      <c r="G11" s="118"/>
      <c r="H11" s="119"/>
    </row>
    <row r="12" spans="1:8">
      <c r="A12" s="120"/>
      <c r="B12" s="121"/>
      <c r="C12" s="128"/>
      <c r="D12" s="123">
        <v>22175</v>
      </c>
      <c r="E12" s="124"/>
      <c r="F12" s="125">
        <v>31822</v>
      </c>
      <c r="G12" s="126"/>
      <c r="H12" s="127"/>
    </row>
    <row r="13" spans="1:8">
      <c r="A13" s="108"/>
      <c r="B13" s="113"/>
      <c r="C13" s="129"/>
      <c r="D13" s="130">
        <v>29441</v>
      </c>
      <c r="E13" s="131"/>
      <c r="F13" s="132">
        <v>58108</v>
      </c>
      <c r="G13" s="133"/>
      <c r="H13" s="119"/>
    </row>
    <row r="14" spans="1:8">
      <c r="A14" s="120"/>
      <c r="B14" s="121"/>
      <c r="C14" s="122"/>
      <c r="D14" s="123">
        <v>14392</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6.28</v>
      </c>
      <c r="C19" s="134">
        <f>ROUND(VALUE(SUBSTITUTE(実質収支比率等に係る経年分析!G$48,"▲","-")),2)</f>
        <v>8.2200000000000006</v>
      </c>
      <c r="D19" s="134">
        <f>ROUND(VALUE(SUBSTITUTE(実質収支比率等に係る経年分析!H$48,"▲","-")),2)</f>
        <v>8.3000000000000007</v>
      </c>
      <c r="E19" s="134">
        <f>ROUND(VALUE(SUBSTITUTE(実質収支比率等に係る経年分析!I$48,"▲","-")),2)</f>
        <v>8.14</v>
      </c>
      <c r="F19" s="134">
        <f>ROUND(VALUE(SUBSTITUTE(実質収支比率等に係る経年分析!J$48,"▲","-")),2)</f>
        <v>5.4</v>
      </c>
    </row>
    <row r="20" spans="1:11">
      <c r="A20" s="134" t="s">
        <v>43</v>
      </c>
      <c r="B20" s="134">
        <f>ROUND(VALUE(SUBSTITUTE(実質収支比率等に係る経年分析!F$47,"▲","-")),2)</f>
        <v>20.8</v>
      </c>
      <c r="C20" s="134">
        <f>ROUND(VALUE(SUBSTITUTE(実質収支比率等に係る経年分析!G$47,"▲","-")),2)</f>
        <v>21.82</v>
      </c>
      <c r="D20" s="134">
        <f>ROUND(VALUE(SUBSTITUTE(実質収支比率等に係る経年分析!H$47,"▲","-")),2)</f>
        <v>18.940000000000001</v>
      </c>
      <c r="E20" s="134">
        <f>ROUND(VALUE(SUBSTITUTE(実質収支比率等に係る経年分析!I$47,"▲","-")),2)</f>
        <v>18.829999999999998</v>
      </c>
      <c r="F20" s="134">
        <f>ROUND(VALUE(SUBSTITUTE(実質収支比率等に係る経年分析!J$47,"▲","-")),2)</f>
        <v>19.27</v>
      </c>
    </row>
    <row r="21" spans="1:11">
      <c r="A21" s="134" t="s">
        <v>44</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3.34</v>
      </c>
      <c r="D21" s="134">
        <f>IF(ISNUMBER(VALUE(SUBSTITUTE(実質収支比率等に係る経年分析!H$49,"▲","-"))),ROUND(VALUE(SUBSTITUTE(実質収支比率等に係る経年分析!H$49,"▲","-")),2),NA())</f>
        <v>-2.4500000000000002</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-2.61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白井市後期高齢者医療特別会計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白井市学校給食共同調理場事業特別会計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白井市介護保険特別会計保険事業勘定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白井市下水道事業特別会計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白井市国民健康保険特別会計事業勘定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5.33</v>
      </c>
    </row>
    <row r="36" spans="1:16">
      <c r="A36" s="135" t="str">
        <f>IF(連結実質赤字比率に係る赤字・黒字の構成分析!C$34="",NA(),連結実質赤字比率に係る赤字・黒字の構成分析!C$34)</f>
        <v>白井市水道事業会計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4.4400000000000004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1725</v>
      </c>
      <c r="E42" s="136"/>
      <c r="F42" s="136"/>
      <c r="G42" s="136">
        <f>'実質公債費比率（分子）の構造'!L$52</f>
        <v>1755</v>
      </c>
      <c r="H42" s="136"/>
      <c r="I42" s="136"/>
      <c r="J42" s="136">
        <f>'実質公債費比率（分子）の構造'!M$52</f>
        <v>1780</v>
      </c>
      <c r="K42" s="136"/>
      <c r="L42" s="136"/>
      <c r="M42" s="136">
        <f>'実質公債費比率（分子）の構造'!N$52</f>
        <v>1766</v>
      </c>
      <c r="N42" s="136"/>
      <c r="O42" s="136"/>
      <c r="P42" s="136">
        <f>'実質公債費比率（分子）の構造'!O$52</f>
        <v>1641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157</v>
      </c>
      <c r="C44" s="136"/>
      <c r="D44" s="136"/>
      <c r="E44" s="136">
        <f>'実質公債費比率（分子）の構造'!L$50</f>
        <v>156</v>
      </c>
      <c r="F44" s="136"/>
      <c r="G44" s="136"/>
      <c r="H44" s="136">
        <f>'実質公債費比率（分子）の構造'!M$50</f>
        <v>155</v>
      </c>
      <c r="I44" s="136"/>
      <c r="J44" s="136"/>
      <c r="K44" s="136">
        <f>'実質公債費比率（分子）の構造'!N$50</f>
        <v>155</v>
      </c>
      <c r="L44" s="136"/>
      <c r="M44" s="136"/>
      <c r="N44" s="136">
        <f>'実質公債費比率（分子）の構造'!O$50</f>
        <v>154</v>
      </c>
      <c r="O44" s="136"/>
      <c r="P44" s="136"/>
    </row>
    <row r="45" spans="1:16">
      <c r="A45" s="136" t="s">
        <v>54</v>
      </c>
      <c r="B45" s="136">
        <f>'実質公債費比率（分子）の構造'!K$49</f>
        <v>543</v>
      </c>
      <c r="C45" s="136"/>
      <c r="D45" s="136"/>
      <c r="E45" s="136">
        <f>'実質公債費比率（分子）の構造'!L$49</f>
        <v>485</v>
      </c>
      <c r="F45" s="136"/>
      <c r="G45" s="136"/>
      <c r="H45" s="136">
        <f>'実質公債費比率（分子）の構造'!M$49</f>
        <v>434</v>
      </c>
      <c r="I45" s="136"/>
      <c r="J45" s="136"/>
      <c r="K45" s="136">
        <f>'実質公債費比率（分子）の構造'!N$49</f>
        <v>336</v>
      </c>
      <c r="L45" s="136"/>
      <c r="M45" s="136"/>
      <c r="N45" s="136">
        <f>'実質公債費比率（分子）の構造'!O$49</f>
        <v>173</v>
      </c>
      <c r="O45" s="136"/>
      <c r="P45" s="136"/>
    </row>
    <row r="46" spans="1:16">
      <c r="A46" s="136" t="s">
        <v>55</v>
      </c>
      <c r="B46" s="136">
        <f>'実質公債費比率（分子）の構造'!K$48</f>
        <v>87</v>
      </c>
      <c r="C46" s="136"/>
      <c r="D46" s="136"/>
      <c r="E46" s="136">
        <f>'実質公債費比率（分子）の構造'!L$48</f>
        <v>83</v>
      </c>
      <c r="F46" s="136"/>
      <c r="G46" s="136"/>
      <c r="H46" s="136">
        <f>'実質公債費比率（分子）の構造'!M$48</f>
        <v>64</v>
      </c>
      <c r="I46" s="136"/>
      <c r="J46" s="136"/>
      <c r="K46" s="136">
        <f>'実質公債費比率（分子）の構造'!N$48</f>
        <v>67</v>
      </c>
      <c r="L46" s="136"/>
      <c r="M46" s="136"/>
      <c r="N46" s="136">
        <f>'実質公債費比率（分子）の構造'!O$48</f>
        <v>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1535</v>
      </c>
      <c r="C49" s="136"/>
      <c r="D49" s="136"/>
      <c r="E49" s="136">
        <f>'実質公債費比率（分子）の構造'!L$45</f>
        <v>1404</v>
      </c>
      <c r="F49" s="136"/>
      <c r="G49" s="136"/>
      <c r="H49" s="136">
        <f>'実質公債費比率（分子）の構造'!M$45</f>
        <v>1461</v>
      </c>
      <c r="I49" s="136"/>
      <c r="J49" s="136"/>
      <c r="K49" s="136">
        <f>'実質公債費比率（分子）の構造'!N$45</f>
        <v>1592</v>
      </c>
      <c r="L49" s="136"/>
      <c r="M49" s="136"/>
      <c r="N49" s="136">
        <f>'実質公債費比率（分子）の構造'!O$45</f>
        <v>1402</v>
      </c>
      <c r="O49" s="136"/>
      <c r="P49" s="136"/>
    </row>
    <row r="50" spans="1:16">
      <c r="A50" s="136" t="s">
        <v>59</v>
      </c>
      <c r="B50" s="136" t="e">
        <f>NA()</f>
        <v>#N/A</v>
      </c>
      <c r="C50" s="136">
        <f>IF(ISNUMBER('実質公債費比率（分子）の構造'!K$53),'実質公債費比率（分子）の構造'!K$53,NA())</f>
        <v>597</v>
      </c>
      <c r="D50" s="136" t="e">
        <f>NA()</f>
        <v>#N/A</v>
      </c>
      <c r="E50" s="136" t="e">
        <f>NA()</f>
        <v>#N/A</v>
      </c>
      <c r="F50" s="136">
        <f>IF(ISNUMBER('実質公債費比率（分子）の構造'!L$53),'実質公債費比率（分子）の構造'!L$53,NA())</f>
        <v>373</v>
      </c>
      <c r="G50" s="136" t="e">
        <f>NA()</f>
        <v>#N/A</v>
      </c>
      <c r="H50" s="136" t="e">
        <f>NA()</f>
        <v>#N/A</v>
      </c>
      <c r="I50" s="136">
        <f>IF(ISNUMBER('実質公債費比率（分子）の構造'!M$53),'実質公債費比率（分子）の構造'!M$53,NA())</f>
        <v>334</v>
      </c>
      <c r="J50" s="136" t="e">
        <f>NA()</f>
        <v>#N/A</v>
      </c>
      <c r="K50" s="136" t="e">
        <f>NA()</f>
        <v>#N/A</v>
      </c>
      <c r="L50" s="136">
        <f>IF(ISNUMBER('実質公債費比率（分子）の構造'!N$53),'実質公債費比率（分子）の構造'!N$53,NA())</f>
        <v>384</v>
      </c>
      <c r="M50" s="136" t="e">
        <f>NA()</f>
        <v>#N/A</v>
      </c>
      <c r="N50" s="136" t="e">
        <f>NA()</f>
        <v>#N/A</v>
      </c>
      <c r="O50" s="136">
        <f>IF(ISNUMBER('実質公債費比率（分子）の構造'!O$53),'実質公債費比率（分子）の構造'!O$53,NA())</f>
        <v>168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11423</v>
      </c>
      <c r="E56" s="135"/>
      <c r="F56" s="135"/>
      <c r="G56" s="135">
        <f>'将来負担比率（分子）の構造'!J$51</f>
        <v>11564</v>
      </c>
      <c r="H56" s="135"/>
      <c r="I56" s="135"/>
      <c r="J56" s="135">
        <f>'将来負担比率（分子）の構造'!K$51</f>
        <v>11892</v>
      </c>
      <c r="K56" s="135"/>
      <c r="L56" s="135"/>
      <c r="M56" s="135">
        <f>'将来負担比率（分子）の構造'!L$51</f>
        <v>12425</v>
      </c>
      <c r="N56" s="135"/>
      <c r="O56" s="135"/>
      <c r="P56" s="135">
        <f>'将来負担比率（分子）の構造'!M$51</f>
        <v>14201</v>
      </c>
    </row>
    <row r="57" spans="1:16">
      <c r="A57" s="135" t="s">
        <v>35</v>
      </c>
      <c r="B57" s="135"/>
      <c r="C57" s="135"/>
      <c r="D57" s="135">
        <f>'将来負担比率（分子）の構造'!I$50</f>
        <v>3434</v>
      </c>
      <c r="E57" s="135"/>
      <c r="F57" s="135"/>
      <c r="G57" s="135">
        <f>'将来負担比率（分子）の構造'!J$50</f>
        <v>3451</v>
      </c>
      <c r="H57" s="135"/>
      <c r="I57" s="135"/>
      <c r="J57" s="135">
        <f>'将来負担比率（分子）の構造'!K$50</f>
        <v>3669</v>
      </c>
      <c r="K57" s="135"/>
      <c r="L57" s="135"/>
      <c r="M57" s="135">
        <f>'将来負担比率（分子）の構造'!L$50</f>
        <v>3213</v>
      </c>
      <c r="N57" s="135"/>
      <c r="O57" s="135"/>
      <c r="P57" s="135">
        <f>'将来負担比率（分子）の構造'!M$50</f>
        <v>3190</v>
      </c>
    </row>
    <row r="58" spans="1:16">
      <c r="A58" s="135" t="s">
        <v>34</v>
      </c>
      <c r="B58" s="135"/>
      <c r="C58" s="135"/>
      <c r="D58" s="135">
        <f>'将来負担比率（分子）の構造'!I$49</f>
        <v>4022</v>
      </c>
      <c r="E58" s="135"/>
      <c r="F58" s="135"/>
      <c r="G58" s="135">
        <f>'将来負担比率（分子）の構造'!J$49</f>
        <v>4234</v>
      </c>
      <c r="H58" s="135"/>
      <c r="I58" s="135"/>
      <c r="J58" s="135">
        <f>'将来負担比率（分子）の構造'!K$49</f>
        <v>3913</v>
      </c>
      <c r="K58" s="135"/>
      <c r="L58" s="135"/>
      <c r="M58" s="135">
        <f>'将来負担比率（分子）の構造'!L$49</f>
        <v>3954</v>
      </c>
      <c r="N58" s="135"/>
      <c r="O58" s="135"/>
      <c r="P58" s="135">
        <f>'将来負担比率（分子）の構造'!M$49</f>
        <v>3812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f>'将来負担比率（分子）の構造'!K$46</f>
        <v>0</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1131</v>
      </c>
      <c r="C62" s="135"/>
      <c r="D62" s="135"/>
      <c r="E62" s="135">
        <f>'将来負担比率（分子）の構造'!J$45</f>
        <v>1472</v>
      </c>
      <c r="F62" s="135"/>
      <c r="G62" s="135"/>
      <c r="H62" s="135">
        <f>'将来負担比率（分子）の構造'!K$45</f>
        <v>1033</v>
      </c>
      <c r="I62" s="135"/>
      <c r="J62" s="135"/>
      <c r="K62" s="135">
        <f>'将来負担比率（分子）の構造'!L$45</f>
        <v>951</v>
      </c>
      <c r="L62" s="135"/>
      <c r="M62" s="135"/>
      <c r="N62" s="135">
        <f>'将来負担比率（分子）の構造'!M$45</f>
        <v>1088</v>
      </c>
      <c r="O62" s="135"/>
      <c r="P62" s="135"/>
    </row>
    <row r="63" spans="1:16">
      <c r="A63" s="135" t="s">
        <v>28</v>
      </c>
      <c r="B63" s="135">
        <f>'将来負担比率（分子）の構造'!I$44</f>
        <v>2149</v>
      </c>
      <c r="C63" s="135"/>
      <c r="D63" s="135"/>
      <c r="E63" s="135">
        <f>'将来負担比率（分子）の構造'!J$44</f>
        <v>1767</v>
      </c>
      <c r="F63" s="135"/>
      <c r="G63" s="135"/>
      <c r="H63" s="135">
        <f>'将来負担比率（分子）の構造'!K$44</f>
        <v>1497</v>
      </c>
      <c r="I63" s="135"/>
      <c r="J63" s="135"/>
      <c r="K63" s="135">
        <f>'将来負担比率（分子）の構造'!L$44</f>
        <v>624</v>
      </c>
      <c r="L63" s="135"/>
      <c r="M63" s="135"/>
      <c r="N63" s="135">
        <f>'将来負担比率（分子）の構造'!M$44</f>
        <v>522</v>
      </c>
      <c r="O63" s="135"/>
      <c r="P63" s="135"/>
    </row>
    <row r="64" spans="1:16">
      <c r="A64" s="135" t="s">
        <v>27</v>
      </c>
      <c r="B64" s="135">
        <f>'将来負担比率（分子）の構造'!I$43</f>
        <v>909</v>
      </c>
      <c r="C64" s="135"/>
      <c r="D64" s="135"/>
      <c r="E64" s="135">
        <f>'将来負担比率（分子）の構造'!J$43</f>
        <v>781</v>
      </c>
      <c r="F64" s="135"/>
      <c r="G64" s="135"/>
      <c r="H64" s="135">
        <f>'将来負担比率（分子）の構造'!K$43</f>
        <v>699</v>
      </c>
      <c r="I64" s="135"/>
      <c r="J64" s="135"/>
      <c r="K64" s="135">
        <f>'将来負担比率（分子）の構造'!L$43</f>
        <v>647</v>
      </c>
      <c r="L64" s="135"/>
      <c r="M64" s="135"/>
      <c r="N64" s="135">
        <f>'将来負担比率（分子）の構造'!M$43</f>
        <v>734</v>
      </c>
      <c r="O64" s="135"/>
      <c r="P64" s="135"/>
    </row>
    <row r="65" spans="1:16">
      <c r="A65" s="135" t="s">
        <v>26</v>
      </c>
      <c r="B65" s="135">
        <f>'将来負担比率（分子）の構造'!I$42</f>
        <v>1815</v>
      </c>
      <c r="C65" s="135"/>
      <c r="D65" s="135"/>
      <c r="E65" s="135">
        <f>'将来負担比率（分子）の構造'!J$42</f>
        <v>1657</v>
      </c>
      <c r="F65" s="135"/>
      <c r="G65" s="135"/>
      <c r="H65" s="135">
        <f>'将来負担比率（分子）の構造'!K$42</f>
        <v>1497</v>
      </c>
      <c r="I65" s="135"/>
      <c r="J65" s="135"/>
      <c r="K65" s="135">
        <f>'将来負担比率（分子）の構造'!L$42</f>
        <v>1343</v>
      </c>
      <c r="L65" s="135"/>
      <c r="M65" s="135"/>
      <c r="N65" s="135">
        <f>'将来負担比率（分子）の構造'!M$42</f>
        <v>1183</v>
      </c>
      <c r="O65" s="135"/>
      <c r="P65" s="135"/>
    </row>
    <row r="66" spans="1:16">
      <c r="A66" s="135" t="s">
        <v>25</v>
      </c>
      <c r="B66" s="135">
        <f>'将来負担比率（分子）の構造'!I$41</f>
        <v>13185</v>
      </c>
      <c r="C66" s="135"/>
      <c r="D66" s="135"/>
      <c r="E66" s="135">
        <f>'将来負担比率（分子）の構造'!J$41</f>
        <v>13192</v>
      </c>
      <c r="F66" s="135"/>
      <c r="G66" s="135"/>
      <c r="H66" s="135">
        <f>'将来負担比率（分子）の構造'!K$41</f>
        <v>13482</v>
      </c>
      <c r="I66" s="135"/>
      <c r="J66" s="135"/>
      <c r="K66" s="135">
        <f>'将来負担比率（分子）の構造'!L$41</f>
        <v>13560</v>
      </c>
      <c r="L66" s="135"/>
      <c r="M66" s="135"/>
      <c r="N66" s="135">
        <f>'将来負担比率（分子）の構造'!M$41</f>
        <v>14260</v>
      </c>
      <c r="O66" s="135"/>
      <c r="P66" s="135"/>
    </row>
    <row r="67" spans="1:16">
      <c r="A67" s="135" t="s">
        <v>63</v>
      </c>
      <c r="B67" s="135" t="e">
        <f>NA()</f>
        <v>#N/A</v>
      </c>
      <c r="C67" s="135">
        <f>IF(ISNUMBER('将来負担比率（分子）の構造'!I$52), IF('将来負担比率（分子）の構造'!I$52 &lt; 0, 0, '将来負担比率（分子）の構造'!I$52), NA())</f>
        <v>309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8910285</v>
      </c>
      <c r="S5" s="583"/>
      <c r="T5" s="583"/>
      <c r="U5" s="583"/>
      <c r="V5" s="583"/>
      <c r="W5" s="583"/>
      <c r="X5" s="583"/>
      <c r="Y5" s="584"/>
      <c r="Z5" s="585">
        <v>47.6</v>
      </c>
      <c r="AA5" s="585"/>
      <c r="AB5" s="585"/>
      <c r="AC5" s="585"/>
      <c r="AD5" s="586">
        <v>8355988</v>
      </c>
      <c r="AE5" s="586"/>
      <c r="AF5" s="586"/>
      <c r="AG5" s="586"/>
      <c r="AH5" s="586"/>
      <c r="AI5" s="586"/>
      <c r="AJ5" s="586"/>
      <c r="AK5" s="586"/>
      <c r="AL5" s="587">
        <v>82.1</v>
      </c>
      <c r="AM5" s="588"/>
      <c r="AN5" s="588"/>
      <c r="AO5" s="589"/>
      <c r="AP5" s="579" t="s">
        <v>208</v>
      </c>
      <c r="AQ5" s="580"/>
      <c r="AR5" s="580"/>
      <c r="AS5" s="580"/>
      <c r="AT5" s="580"/>
      <c r="AU5" s="580"/>
      <c r="AV5" s="580"/>
      <c r="AW5" s="580"/>
      <c r="AX5" s="580"/>
      <c r="AY5" s="580"/>
      <c r="AZ5" s="580"/>
      <c r="BA5" s="580"/>
      <c r="BB5" s="580"/>
      <c r="BC5" s="580"/>
      <c r="BD5" s="580"/>
      <c r="BE5" s="580"/>
      <c r="BF5" s="581"/>
      <c r="BG5" s="593">
        <v>8355988</v>
      </c>
      <c r="BH5" s="594"/>
      <c r="BI5" s="594"/>
      <c r="BJ5" s="594"/>
      <c r="BK5" s="594"/>
      <c r="BL5" s="594"/>
      <c r="BM5" s="594"/>
      <c r="BN5" s="595"/>
      <c r="BO5" s="596">
        <v>93.8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136715</v>
      </c>
      <c r="S6" s="594"/>
      <c r="T6" s="594"/>
      <c r="U6" s="594"/>
      <c r="V6" s="594"/>
      <c r="W6" s="594"/>
      <c r="X6" s="594"/>
      <c r="Y6" s="595"/>
      <c r="Z6" s="596">
        <v>0.7</v>
      </c>
      <c r="AA6" s="596"/>
      <c r="AB6" s="596"/>
      <c r="AC6" s="596"/>
      <c r="AD6" s="597">
        <v>136715</v>
      </c>
      <c r="AE6" s="597"/>
      <c r="AF6" s="597"/>
      <c r="AG6" s="597"/>
      <c r="AH6" s="597"/>
      <c r="AI6" s="597"/>
      <c r="AJ6" s="597"/>
      <c r="AK6" s="597"/>
      <c r="AL6" s="598">
        <v>1.3</v>
      </c>
      <c r="AM6" s="599"/>
      <c r="AN6" s="599"/>
      <c r="AO6" s="600"/>
      <c r="AP6" s="590" t="s">
        <v>214</v>
      </c>
      <c r="AQ6" s="591"/>
      <c r="AR6" s="591"/>
      <c r="AS6" s="591"/>
      <c r="AT6" s="591"/>
      <c r="AU6" s="591"/>
      <c r="AV6" s="591"/>
      <c r="AW6" s="591"/>
      <c r="AX6" s="591"/>
      <c r="AY6" s="591"/>
      <c r="AZ6" s="591"/>
      <c r="BA6" s="591"/>
      <c r="BB6" s="591"/>
      <c r="BC6" s="591"/>
      <c r="BD6" s="591"/>
      <c r="BE6" s="591"/>
      <c r="BF6" s="592"/>
      <c r="BG6" s="593">
        <v>8355988</v>
      </c>
      <c r="BH6" s="594"/>
      <c r="BI6" s="594"/>
      <c r="BJ6" s="594"/>
      <c r="BK6" s="594"/>
      <c r="BL6" s="594"/>
      <c r="BM6" s="594"/>
      <c r="BN6" s="595"/>
      <c r="BO6" s="596">
        <v>93.8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206465</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206440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17910</v>
      </c>
      <c r="S7" s="594"/>
      <c r="T7" s="594"/>
      <c r="U7" s="594"/>
      <c r="V7" s="594"/>
      <c r="W7" s="594"/>
      <c r="X7" s="594"/>
      <c r="Y7" s="595"/>
      <c r="Z7" s="596">
        <v>0.1</v>
      </c>
      <c r="AA7" s="596"/>
      <c r="AB7" s="596"/>
      <c r="AC7" s="596"/>
      <c r="AD7" s="597">
        <v>17910</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4435287</v>
      </c>
      <c r="BH7" s="594"/>
      <c r="BI7" s="594"/>
      <c r="BJ7" s="594"/>
      <c r="BK7" s="594"/>
      <c r="BL7" s="594"/>
      <c r="BM7" s="594"/>
      <c r="BN7" s="595"/>
      <c r="BO7" s="596">
        <v>49.8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2429415</v>
      </c>
      <c r="CS7" s="594"/>
      <c r="CT7" s="594"/>
      <c r="CU7" s="594"/>
      <c r="CV7" s="594"/>
      <c r="CW7" s="594"/>
      <c r="CX7" s="594"/>
      <c r="CY7" s="595"/>
      <c r="CZ7" s="596">
        <v>13.5</v>
      </c>
      <c r="DA7" s="596"/>
      <c r="DB7" s="596"/>
      <c r="DC7" s="596"/>
      <c r="DD7" s="602">
        <v>60411</v>
      </c>
      <c r="DE7" s="594"/>
      <c r="DF7" s="594"/>
      <c r="DG7" s="594"/>
      <c r="DH7" s="594"/>
      <c r="DI7" s="594"/>
      <c r="DJ7" s="594"/>
      <c r="DK7" s="594"/>
      <c r="DL7" s="594"/>
      <c r="DM7" s="594"/>
      <c r="DN7" s="594"/>
      <c r="DO7" s="594"/>
      <c r="DP7" s="595"/>
      <c r="DQ7" s="602">
        <v>2224203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79093</v>
      </c>
      <c r="S8" s="594"/>
      <c r="T8" s="594"/>
      <c r="U8" s="594"/>
      <c r="V8" s="594"/>
      <c r="W8" s="594"/>
      <c r="X8" s="594"/>
      <c r="Y8" s="595"/>
      <c r="Z8" s="596">
        <v>0.4</v>
      </c>
      <c r="AA8" s="596"/>
      <c r="AB8" s="596"/>
      <c r="AC8" s="596"/>
      <c r="AD8" s="597">
        <v>79093</v>
      </c>
      <c r="AE8" s="597"/>
      <c r="AF8" s="597"/>
      <c r="AG8" s="597"/>
      <c r="AH8" s="597"/>
      <c r="AI8" s="597"/>
      <c r="AJ8" s="597"/>
      <c r="AK8" s="597"/>
      <c r="AL8" s="598">
        <v>0.8</v>
      </c>
      <c r="AM8" s="599"/>
      <c r="AN8" s="599"/>
      <c r="AO8" s="600"/>
      <c r="AP8" s="590" t="s">
        <v>220</v>
      </c>
      <c r="AQ8" s="591"/>
      <c r="AR8" s="591"/>
      <c r="AS8" s="591"/>
      <c r="AT8" s="591"/>
      <c r="AU8" s="591"/>
      <c r="AV8" s="591"/>
      <c r="AW8" s="591"/>
      <c r="AX8" s="591"/>
      <c r="AY8" s="591"/>
      <c r="AZ8" s="591"/>
      <c r="BA8" s="591"/>
      <c r="BB8" s="591"/>
      <c r="BC8" s="591"/>
      <c r="BD8" s="591"/>
      <c r="BE8" s="591"/>
      <c r="BF8" s="592"/>
      <c r="BG8" s="593">
        <v>105001</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6019357</v>
      </c>
      <c r="CS8" s="594"/>
      <c r="CT8" s="594"/>
      <c r="CU8" s="594"/>
      <c r="CV8" s="594"/>
      <c r="CW8" s="594"/>
      <c r="CX8" s="594"/>
      <c r="CY8" s="595"/>
      <c r="CZ8" s="596">
        <v>33.5</v>
      </c>
      <c r="DA8" s="596"/>
      <c r="DB8" s="596"/>
      <c r="DC8" s="596"/>
      <c r="DD8" s="602">
        <v>76515</v>
      </c>
      <c r="DE8" s="594"/>
      <c r="DF8" s="594"/>
      <c r="DG8" s="594"/>
      <c r="DH8" s="594"/>
      <c r="DI8" s="594"/>
      <c r="DJ8" s="594"/>
      <c r="DK8" s="594"/>
      <c r="DL8" s="594"/>
      <c r="DM8" s="594"/>
      <c r="DN8" s="594"/>
      <c r="DO8" s="594"/>
      <c r="DP8" s="595"/>
      <c r="DQ8" s="602">
        <v>2993201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55626</v>
      </c>
      <c r="S9" s="594"/>
      <c r="T9" s="594"/>
      <c r="U9" s="594"/>
      <c r="V9" s="594"/>
      <c r="W9" s="594"/>
      <c r="X9" s="594"/>
      <c r="Y9" s="595"/>
      <c r="Z9" s="596">
        <v>0.3</v>
      </c>
      <c r="AA9" s="596"/>
      <c r="AB9" s="596"/>
      <c r="AC9" s="596"/>
      <c r="AD9" s="597">
        <v>55626</v>
      </c>
      <c r="AE9" s="597"/>
      <c r="AF9" s="597"/>
      <c r="AG9" s="597"/>
      <c r="AH9" s="597"/>
      <c r="AI9" s="597"/>
      <c r="AJ9" s="597"/>
      <c r="AK9" s="597"/>
      <c r="AL9" s="598">
        <v>0.5</v>
      </c>
      <c r="AM9" s="599"/>
      <c r="AN9" s="599"/>
      <c r="AO9" s="600"/>
      <c r="AP9" s="590" t="s">
        <v>223</v>
      </c>
      <c r="AQ9" s="591"/>
      <c r="AR9" s="591"/>
      <c r="AS9" s="591"/>
      <c r="AT9" s="591"/>
      <c r="AU9" s="591"/>
      <c r="AV9" s="591"/>
      <c r="AW9" s="591"/>
      <c r="AX9" s="591"/>
      <c r="AY9" s="591"/>
      <c r="AZ9" s="591"/>
      <c r="BA9" s="591"/>
      <c r="BB9" s="591"/>
      <c r="BC9" s="591"/>
      <c r="BD9" s="591"/>
      <c r="BE9" s="591"/>
      <c r="BF9" s="592"/>
      <c r="BG9" s="593">
        <v>3806696</v>
      </c>
      <c r="BH9" s="594"/>
      <c r="BI9" s="594"/>
      <c r="BJ9" s="594"/>
      <c r="BK9" s="594"/>
      <c r="BL9" s="594"/>
      <c r="BM9" s="594"/>
      <c r="BN9" s="595"/>
      <c r="BO9" s="596">
        <v>42.7</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1659785</v>
      </c>
      <c r="CS9" s="594"/>
      <c r="CT9" s="594"/>
      <c r="CU9" s="594"/>
      <c r="CV9" s="594"/>
      <c r="CW9" s="594"/>
      <c r="CX9" s="594"/>
      <c r="CY9" s="595"/>
      <c r="CZ9" s="596">
        <v>9.1999999999999993</v>
      </c>
      <c r="DA9" s="596"/>
      <c r="DB9" s="596"/>
      <c r="DC9" s="596"/>
      <c r="DD9" s="602">
        <v>20305</v>
      </c>
      <c r="DE9" s="594"/>
      <c r="DF9" s="594"/>
      <c r="DG9" s="594"/>
      <c r="DH9" s="594"/>
      <c r="DI9" s="594"/>
      <c r="DJ9" s="594"/>
      <c r="DK9" s="594"/>
      <c r="DL9" s="594"/>
      <c r="DM9" s="594"/>
      <c r="DN9" s="594"/>
      <c r="DO9" s="594"/>
      <c r="DP9" s="595"/>
      <c r="DQ9" s="602">
        <v>1542801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599119</v>
      </c>
      <c r="S10" s="594"/>
      <c r="T10" s="594"/>
      <c r="U10" s="594"/>
      <c r="V10" s="594"/>
      <c r="W10" s="594"/>
      <c r="X10" s="594"/>
      <c r="Y10" s="595"/>
      <c r="Z10" s="596">
        <v>3.2</v>
      </c>
      <c r="AA10" s="596"/>
      <c r="AB10" s="596"/>
      <c r="AC10" s="596"/>
      <c r="AD10" s="597">
        <v>599119</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143411</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26011</v>
      </c>
      <c r="S11" s="594"/>
      <c r="T11" s="594"/>
      <c r="U11" s="594"/>
      <c r="V11" s="594"/>
      <c r="W11" s="594"/>
      <c r="X11" s="594"/>
      <c r="Y11" s="595"/>
      <c r="Z11" s="596">
        <v>0.1</v>
      </c>
      <c r="AA11" s="596"/>
      <c r="AB11" s="596"/>
      <c r="AC11" s="596"/>
      <c r="AD11" s="597">
        <v>26011</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380179</v>
      </c>
      <c r="BH11" s="594"/>
      <c r="BI11" s="594"/>
      <c r="BJ11" s="594"/>
      <c r="BK11" s="594"/>
      <c r="BL11" s="594"/>
      <c r="BM11" s="594"/>
      <c r="BN11" s="595"/>
      <c r="BO11" s="596">
        <v>4.3</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130892</v>
      </c>
      <c r="CS11" s="594"/>
      <c r="CT11" s="594"/>
      <c r="CU11" s="594"/>
      <c r="CV11" s="594"/>
      <c r="CW11" s="594"/>
      <c r="CX11" s="594"/>
      <c r="CY11" s="595"/>
      <c r="CZ11" s="596">
        <v>0.7</v>
      </c>
      <c r="DA11" s="596"/>
      <c r="DB11" s="596"/>
      <c r="DC11" s="596"/>
      <c r="DD11" s="602">
        <v>3441</v>
      </c>
      <c r="DE11" s="594"/>
      <c r="DF11" s="594"/>
      <c r="DG11" s="594"/>
      <c r="DH11" s="594"/>
      <c r="DI11" s="594"/>
      <c r="DJ11" s="594"/>
      <c r="DK11" s="594"/>
      <c r="DL11" s="594"/>
      <c r="DM11" s="594"/>
      <c r="DN11" s="594"/>
      <c r="DO11" s="594"/>
      <c r="DP11" s="595"/>
      <c r="DQ11" s="602">
        <v>120409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3461735</v>
      </c>
      <c r="BH12" s="594"/>
      <c r="BI12" s="594"/>
      <c r="BJ12" s="594"/>
      <c r="BK12" s="594"/>
      <c r="BL12" s="594"/>
      <c r="BM12" s="594"/>
      <c r="BN12" s="595"/>
      <c r="BO12" s="596">
        <v>38.9</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204687</v>
      </c>
      <c r="CS12" s="594"/>
      <c r="CT12" s="594"/>
      <c r="CU12" s="594"/>
      <c r="CV12" s="594"/>
      <c r="CW12" s="594"/>
      <c r="CX12" s="594"/>
      <c r="CY12" s="595"/>
      <c r="CZ12" s="596">
        <v>1.1000000000000001</v>
      </c>
      <c r="DA12" s="596"/>
      <c r="DB12" s="596"/>
      <c r="DC12" s="596"/>
      <c r="DD12" s="602">
        <v>49194</v>
      </c>
      <c r="DE12" s="594"/>
      <c r="DF12" s="594"/>
      <c r="DG12" s="594"/>
      <c r="DH12" s="594"/>
      <c r="DI12" s="594"/>
      <c r="DJ12" s="594"/>
      <c r="DK12" s="594"/>
      <c r="DL12" s="594"/>
      <c r="DM12" s="594"/>
      <c r="DN12" s="594"/>
      <c r="DO12" s="594"/>
      <c r="DP12" s="595"/>
      <c r="DQ12" s="602">
        <v>174252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27172</v>
      </c>
      <c r="S13" s="594"/>
      <c r="T13" s="594"/>
      <c r="U13" s="594"/>
      <c r="V13" s="594"/>
      <c r="W13" s="594"/>
      <c r="X13" s="594"/>
      <c r="Y13" s="595"/>
      <c r="Z13" s="596">
        <v>0.1</v>
      </c>
      <c r="AA13" s="596"/>
      <c r="AB13" s="596"/>
      <c r="AC13" s="596"/>
      <c r="AD13" s="597">
        <v>27172</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3411015</v>
      </c>
      <c r="BH13" s="594"/>
      <c r="BI13" s="594"/>
      <c r="BJ13" s="594"/>
      <c r="BK13" s="594"/>
      <c r="BL13" s="594"/>
      <c r="BM13" s="594"/>
      <c r="BN13" s="595"/>
      <c r="BO13" s="596">
        <v>38.299999999999997</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1013228</v>
      </c>
      <c r="CS13" s="594"/>
      <c r="CT13" s="594"/>
      <c r="CU13" s="594"/>
      <c r="CV13" s="594"/>
      <c r="CW13" s="594"/>
      <c r="CX13" s="594"/>
      <c r="CY13" s="595"/>
      <c r="CZ13" s="596">
        <v>5.6</v>
      </c>
      <c r="DA13" s="596"/>
      <c r="DB13" s="596"/>
      <c r="DC13" s="596"/>
      <c r="DD13" s="602">
        <v>471695</v>
      </c>
      <c r="DE13" s="594"/>
      <c r="DF13" s="594"/>
      <c r="DG13" s="594"/>
      <c r="DH13" s="594"/>
      <c r="DI13" s="594"/>
      <c r="DJ13" s="594"/>
      <c r="DK13" s="594"/>
      <c r="DL13" s="594"/>
      <c r="DM13" s="594"/>
      <c r="DN13" s="594"/>
      <c r="DO13" s="594"/>
      <c r="DP13" s="595"/>
      <c r="DQ13" s="602">
        <v>759197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68220</v>
      </c>
      <c r="BH14" s="594"/>
      <c r="BI14" s="594"/>
      <c r="BJ14" s="594"/>
      <c r="BK14" s="594"/>
      <c r="BL14" s="594"/>
      <c r="BM14" s="594"/>
      <c r="BN14" s="595"/>
      <c r="BO14" s="596">
        <v>0.8</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1154123</v>
      </c>
      <c r="CS14" s="594"/>
      <c r="CT14" s="594"/>
      <c r="CU14" s="594"/>
      <c r="CV14" s="594"/>
      <c r="CW14" s="594"/>
      <c r="CX14" s="594"/>
      <c r="CY14" s="595"/>
      <c r="CZ14" s="596">
        <v>6.4</v>
      </c>
      <c r="DA14" s="596"/>
      <c r="DB14" s="596"/>
      <c r="DC14" s="596"/>
      <c r="DD14" s="602">
        <v>23422</v>
      </c>
      <c r="DE14" s="594"/>
      <c r="DF14" s="594"/>
      <c r="DG14" s="594"/>
      <c r="DH14" s="594"/>
      <c r="DI14" s="594"/>
      <c r="DJ14" s="594"/>
      <c r="DK14" s="594"/>
      <c r="DL14" s="594"/>
      <c r="DM14" s="594"/>
      <c r="DN14" s="594"/>
      <c r="DO14" s="594"/>
      <c r="DP14" s="595"/>
      <c r="DQ14" s="602">
        <v>1153449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52984</v>
      </c>
      <c r="S15" s="594"/>
      <c r="T15" s="594"/>
      <c r="U15" s="594"/>
      <c r="V15" s="594"/>
      <c r="W15" s="594"/>
      <c r="X15" s="594"/>
      <c r="Y15" s="595"/>
      <c r="Z15" s="596">
        <v>0.3</v>
      </c>
      <c r="AA15" s="596"/>
      <c r="AB15" s="596"/>
      <c r="AC15" s="596"/>
      <c r="AD15" s="597">
        <v>52984</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390746</v>
      </c>
      <c r="BH15" s="594"/>
      <c r="BI15" s="594"/>
      <c r="BJ15" s="594"/>
      <c r="BK15" s="594"/>
      <c r="BL15" s="594"/>
      <c r="BM15" s="594"/>
      <c r="BN15" s="595"/>
      <c r="BO15" s="596">
        <v>4.4000000000000004</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3728724</v>
      </c>
      <c r="CS15" s="594"/>
      <c r="CT15" s="594"/>
      <c r="CU15" s="594"/>
      <c r="CV15" s="594"/>
      <c r="CW15" s="594"/>
      <c r="CX15" s="594"/>
      <c r="CY15" s="595"/>
      <c r="CZ15" s="596">
        <v>20.8</v>
      </c>
      <c r="DA15" s="596"/>
      <c r="DB15" s="596"/>
      <c r="DC15" s="596"/>
      <c r="DD15" s="602">
        <v>1570922</v>
      </c>
      <c r="DE15" s="594"/>
      <c r="DF15" s="594"/>
      <c r="DG15" s="594"/>
      <c r="DH15" s="594"/>
      <c r="DI15" s="594"/>
      <c r="DJ15" s="594"/>
      <c r="DK15" s="594"/>
      <c r="DL15" s="594"/>
      <c r="DM15" s="594"/>
      <c r="DN15" s="594"/>
      <c r="DO15" s="594"/>
      <c r="DP15" s="595"/>
      <c r="DQ15" s="602">
        <v>2183850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921758</v>
      </c>
      <c r="S16" s="594"/>
      <c r="T16" s="594"/>
      <c r="U16" s="594"/>
      <c r="V16" s="594"/>
      <c r="W16" s="594"/>
      <c r="X16" s="594"/>
      <c r="Y16" s="595"/>
      <c r="Z16" s="596">
        <v>4.9000000000000004</v>
      </c>
      <c r="AA16" s="596"/>
      <c r="AB16" s="596"/>
      <c r="AC16" s="596"/>
      <c r="AD16" s="597">
        <v>791381</v>
      </c>
      <c r="AE16" s="597"/>
      <c r="AF16" s="597"/>
      <c r="AG16" s="597"/>
      <c r="AH16" s="597"/>
      <c r="AI16" s="597"/>
      <c r="AJ16" s="597"/>
      <c r="AK16" s="597"/>
      <c r="AL16" s="598">
        <v>7.8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10496</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10496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791381</v>
      </c>
      <c r="S17" s="594"/>
      <c r="T17" s="594"/>
      <c r="U17" s="594"/>
      <c r="V17" s="594"/>
      <c r="W17" s="594"/>
      <c r="X17" s="594"/>
      <c r="Y17" s="595"/>
      <c r="Z17" s="596">
        <v>4.2</v>
      </c>
      <c r="AA17" s="596"/>
      <c r="AB17" s="596"/>
      <c r="AC17" s="596"/>
      <c r="AD17" s="597">
        <v>791381</v>
      </c>
      <c r="AE17" s="597"/>
      <c r="AF17" s="597"/>
      <c r="AG17" s="597"/>
      <c r="AH17" s="597"/>
      <c r="AI17" s="597"/>
      <c r="AJ17" s="597"/>
      <c r="AK17" s="597"/>
      <c r="AL17" s="598">
        <v>7.8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1402164</v>
      </c>
      <c r="CS17" s="594"/>
      <c r="CT17" s="594"/>
      <c r="CU17" s="594"/>
      <c r="CV17" s="594"/>
      <c r="CW17" s="594"/>
      <c r="CX17" s="594"/>
      <c r="CY17" s="595"/>
      <c r="CZ17" s="596">
        <v>7.8</v>
      </c>
      <c r="DA17" s="596"/>
      <c r="DB17" s="596"/>
      <c r="DC17" s="596"/>
      <c r="DD17" s="602" t="s">
        <v>111</v>
      </c>
      <c r="DE17" s="594"/>
      <c r="DF17" s="594"/>
      <c r="DG17" s="594"/>
      <c r="DH17" s="594"/>
      <c r="DI17" s="594"/>
      <c r="DJ17" s="594"/>
      <c r="DK17" s="594"/>
      <c r="DL17" s="594"/>
      <c r="DM17" s="594"/>
      <c r="DN17" s="594"/>
      <c r="DO17" s="594"/>
      <c r="DP17" s="595"/>
      <c r="DQ17" s="602">
        <v>1402164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128188</v>
      </c>
      <c r="S18" s="594"/>
      <c r="T18" s="594"/>
      <c r="U18" s="594"/>
      <c r="V18" s="594"/>
      <c r="W18" s="594"/>
      <c r="X18" s="594"/>
      <c r="Y18" s="595"/>
      <c r="Z18" s="596">
        <v>0.7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2189</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554297</v>
      </c>
      <c r="BH19" s="594"/>
      <c r="BI19" s="594"/>
      <c r="BJ19" s="594"/>
      <c r="BK19" s="594"/>
      <c r="BL19" s="594"/>
      <c r="BM19" s="594"/>
      <c r="BN19" s="595"/>
      <c r="BO19" s="596">
        <v>6.2</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10826673</v>
      </c>
      <c r="S20" s="594"/>
      <c r="T20" s="594"/>
      <c r="U20" s="594"/>
      <c r="V20" s="594"/>
      <c r="W20" s="594"/>
      <c r="X20" s="594"/>
      <c r="Y20" s="595"/>
      <c r="Z20" s="596">
        <v>57.8</v>
      </c>
      <c r="AA20" s="596"/>
      <c r="AB20" s="596"/>
      <c r="AC20" s="596"/>
      <c r="AD20" s="597">
        <v>10141999</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554297</v>
      </c>
      <c r="BH20" s="594"/>
      <c r="BI20" s="594"/>
      <c r="BJ20" s="594"/>
      <c r="BK20" s="594"/>
      <c r="BL20" s="594"/>
      <c r="BM20" s="594"/>
      <c r="BN20" s="595"/>
      <c r="BO20" s="596">
        <v>6.2</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17959336</v>
      </c>
      <c r="CS20" s="594"/>
      <c r="CT20" s="594"/>
      <c r="CU20" s="594"/>
      <c r="CV20" s="594"/>
      <c r="CW20" s="594"/>
      <c r="CX20" s="594"/>
      <c r="CY20" s="595"/>
      <c r="CZ20" s="596">
        <v>100</v>
      </c>
      <c r="DA20" s="596"/>
      <c r="DB20" s="596"/>
      <c r="DC20" s="596"/>
      <c r="DD20" s="602">
        <v>2275905</v>
      </c>
      <c r="DE20" s="594"/>
      <c r="DF20" s="594"/>
      <c r="DG20" s="594"/>
      <c r="DH20" s="594"/>
      <c r="DI20" s="594"/>
      <c r="DJ20" s="594"/>
      <c r="DK20" s="594"/>
      <c r="DL20" s="594"/>
      <c r="DM20" s="594"/>
      <c r="DN20" s="594"/>
      <c r="DO20" s="594"/>
      <c r="DP20" s="595"/>
      <c r="DQ20" s="602">
        <v>12770462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6005</v>
      </c>
      <c r="S21" s="594"/>
      <c r="T21" s="594"/>
      <c r="U21" s="594"/>
      <c r="V21" s="594"/>
      <c r="W21" s="594"/>
      <c r="X21" s="594"/>
      <c r="Y21" s="595"/>
      <c r="Z21" s="596">
        <v>0</v>
      </c>
      <c r="AA21" s="596"/>
      <c r="AB21" s="596"/>
      <c r="AC21" s="596"/>
      <c r="AD21" s="597">
        <v>6005</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437784</v>
      </c>
      <c r="S22" s="594"/>
      <c r="T22" s="594"/>
      <c r="U22" s="594"/>
      <c r="V22" s="594"/>
      <c r="W22" s="594"/>
      <c r="X22" s="594"/>
      <c r="Y22" s="595"/>
      <c r="Z22" s="596">
        <v>2.2999999999999998</v>
      </c>
      <c r="AA22" s="596"/>
      <c r="AB22" s="596"/>
      <c r="AC22" s="596"/>
      <c r="AD22" s="597">
        <v>1891</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223476</v>
      </c>
      <c r="S23" s="594"/>
      <c r="T23" s="594"/>
      <c r="U23" s="594"/>
      <c r="V23" s="594"/>
      <c r="W23" s="594"/>
      <c r="X23" s="594"/>
      <c r="Y23" s="595"/>
      <c r="Z23" s="596">
        <v>1.2</v>
      </c>
      <c r="AA23" s="596"/>
      <c r="AB23" s="596"/>
      <c r="AC23" s="596"/>
      <c r="AD23" s="597">
        <v>34009</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554297</v>
      </c>
      <c r="BH23" s="594"/>
      <c r="BI23" s="594"/>
      <c r="BJ23" s="594"/>
      <c r="BK23" s="594"/>
      <c r="BL23" s="594"/>
      <c r="BM23" s="594"/>
      <c r="BN23" s="595"/>
      <c r="BO23" s="596">
        <v>6.2</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44683</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8549254</v>
      </c>
      <c r="CS24" s="583"/>
      <c r="CT24" s="583"/>
      <c r="CU24" s="583"/>
      <c r="CV24" s="583"/>
      <c r="CW24" s="583"/>
      <c r="CX24" s="583"/>
      <c r="CY24" s="584"/>
      <c r="CZ24" s="620">
        <v>47.6</v>
      </c>
      <c r="DA24" s="621"/>
      <c r="DB24" s="621"/>
      <c r="DC24" s="622"/>
      <c r="DD24" s="619">
        <v>5604617</v>
      </c>
      <c r="DE24" s="583"/>
      <c r="DF24" s="583"/>
      <c r="DG24" s="583"/>
      <c r="DH24" s="583"/>
      <c r="DI24" s="583"/>
      <c r="DJ24" s="583"/>
      <c r="DK24" s="584"/>
      <c r="DL24" s="619">
        <v>5225881</v>
      </c>
      <c r="DM24" s="583"/>
      <c r="DN24" s="583"/>
      <c r="DO24" s="583"/>
      <c r="DP24" s="583"/>
      <c r="DQ24" s="583"/>
      <c r="DR24" s="583"/>
      <c r="DS24" s="583"/>
      <c r="DT24" s="583"/>
      <c r="DU24" s="583"/>
      <c r="DV24" s="584"/>
      <c r="DW24" s="587">
        <v>47.2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2302283</v>
      </c>
      <c r="S25" s="594"/>
      <c r="T25" s="594"/>
      <c r="U25" s="594"/>
      <c r="V25" s="594"/>
      <c r="W25" s="594"/>
      <c r="X25" s="594"/>
      <c r="Y25" s="595"/>
      <c r="Z25" s="596">
        <v>12.3</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3209897</v>
      </c>
      <c r="CS25" s="625"/>
      <c r="CT25" s="625"/>
      <c r="CU25" s="625"/>
      <c r="CV25" s="625"/>
      <c r="CW25" s="625"/>
      <c r="CX25" s="625"/>
      <c r="CY25" s="626"/>
      <c r="CZ25" s="627">
        <v>17.899999999999999</v>
      </c>
      <c r="DA25" s="628"/>
      <c r="DB25" s="628"/>
      <c r="DC25" s="629"/>
      <c r="DD25" s="602">
        <v>2922211</v>
      </c>
      <c r="DE25" s="625"/>
      <c r="DF25" s="625"/>
      <c r="DG25" s="625"/>
      <c r="DH25" s="625"/>
      <c r="DI25" s="625"/>
      <c r="DJ25" s="625"/>
      <c r="DK25" s="626"/>
      <c r="DL25" s="602">
        <v>2714702</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2233644</v>
      </c>
      <c r="CS26" s="594"/>
      <c r="CT26" s="594"/>
      <c r="CU26" s="594"/>
      <c r="CV26" s="594"/>
      <c r="CW26" s="594"/>
      <c r="CX26" s="594"/>
      <c r="CY26" s="595"/>
      <c r="CZ26" s="627">
        <v>12.4</v>
      </c>
      <c r="DA26" s="628"/>
      <c r="DB26" s="628"/>
      <c r="DC26" s="629"/>
      <c r="DD26" s="602">
        <v>1955129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940114</v>
      </c>
      <c r="S27" s="594"/>
      <c r="T27" s="594"/>
      <c r="U27" s="594"/>
      <c r="V27" s="594"/>
      <c r="W27" s="594"/>
      <c r="X27" s="594"/>
      <c r="Y27" s="595"/>
      <c r="Z27" s="596">
        <v>5</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8910285</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3937193</v>
      </c>
      <c r="CS27" s="625"/>
      <c r="CT27" s="625"/>
      <c r="CU27" s="625"/>
      <c r="CV27" s="625"/>
      <c r="CW27" s="625"/>
      <c r="CX27" s="625"/>
      <c r="CY27" s="626"/>
      <c r="CZ27" s="627">
        <v>21.9</v>
      </c>
      <c r="DA27" s="628"/>
      <c r="DB27" s="628"/>
      <c r="DC27" s="629"/>
      <c r="DD27" s="602">
        <v>1280242</v>
      </c>
      <c r="DE27" s="625"/>
      <c r="DF27" s="625"/>
      <c r="DG27" s="625"/>
      <c r="DH27" s="625"/>
      <c r="DI27" s="625"/>
      <c r="DJ27" s="625"/>
      <c r="DK27" s="626"/>
      <c r="DL27" s="602">
        <v>1109015</v>
      </c>
      <c r="DM27" s="625"/>
      <c r="DN27" s="625"/>
      <c r="DO27" s="625"/>
      <c r="DP27" s="625"/>
      <c r="DQ27" s="625"/>
      <c r="DR27" s="625"/>
      <c r="DS27" s="625"/>
      <c r="DT27" s="625"/>
      <c r="DU27" s="625"/>
      <c r="DV27" s="626"/>
      <c r="DW27" s="598">
        <v>10</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4109</v>
      </c>
      <c r="S28" s="594"/>
      <c r="T28" s="594"/>
      <c r="U28" s="594"/>
      <c r="V28" s="594"/>
      <c r="W28" s="594"/>
      <c r="X28" s="594"/>
      <c r="Y28" s="595"/>
      <c r="Z28" s="596">
        <v>0</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1402164</v>
      </c>
      <c r="CS28" s="594"/>
      <c r="CT28" s="594"/>
      <c r="CU28" s="594"/>
      <c r="CV28" s="594"/>
      <c r="CW28" s="594"/>
      <c r="CX28" s="594"/>
      <c r="CY28" s="595"/>
      <c r="CZ28" s="627">
        <v>7.8</v>
      </c>
      <c r="DA28" s="628"/>
      <c r="DB28" s="628"/>
      <c r="DC28" s="629"/>
      <c r="DD28" s="602">
        <v>1402164</v>
      </c>
      <c r="DE28" s="594"/>
      <c r="DF28" s="594"/>
      <c r="DG28" s="594"/>
      <c r="DH28" s="594"/>
      <c r="DI28" s="594"/>
      <c r="DJ28" s="594"/>
      <c r="DK28" s="595"/>
      <c r="DL28" s="602">
        <v>1402164</v>
      </c>
      <c r="DM28" s="594"/>
      <c r="DN28" s="594"/>
      <c r="DO28" s="594"/>
      <c r="DP28" s="594"/>
      <c r="DQ28" s="594"/>
      <c r="DR28" s="594"/>
      <c r="DS28" s="594"/>
      <c r="DT28" s="594"/>
      <c r="DU28" s="594"/>
      <c r="DV28" s="595"/>
      <c r="DW28" s="598">
        <v>12.7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8580</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1402164</v>
      </c>
      <c r="CS29" s="625"/>
      <c r="CT29" s="625"/>
      <c r="CU29" s="625"/>
      <c r="CV29" s="625"/>
      <c r="CW29" s="625"/>
      <c r="CX29" s="625"/>
      <c r="CY29" s="626"/>
      <c r="CZ29" s="627">
        <v>7.8</v>
      </c>
      <c r="DA29" s="628"/>
      <c r="DB29" s="628"/>
      <c r="DC29" s="629"/>
      <c r="DD29" s="602">
        <v>1402164</v>
      </c>
      <c r="DE29" s="625"/>
      <c r="DF29" s="625"/>
      <c r="DG29" s="625"/>
      <c r="DH29" s="625"/>
      <c r="DI29" s="625"/>
      <c r="DJ29" s="625"/>
      <c r="DK29" s="626"/>
      <c r="DL29" s="602">
        <v>1402164</v>
      </c>
      <c r="DM29" s="625"/>
      <c r="DN29" s="625"/>
      <c r="DO29" s="625"/>
      <c r="DP29" s="625"/>
      <c r="DQ29" s="625"/>
      <c r="DR29" s="625"/>
      <c r="DS29" s="625"/>
      <c r="DT29" s="625"/>
      <c r="DU29" s="625"/>
      <c r="DV29" s="626"/>
      <c r="DW29" s="598">
        <v>12.7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582070</v>
      </c>
      <c r="S30" s="594"/>
      <c r="T30" s="594"/>
      <c r="U30" s="594"/>
      <c r="V30" s="594"/>
      <c r="W30" s="594"/>
      <c r="X30" s="594"/>
      <c r="Y30" s="595"/>
      <c r="Z30" s="596">
        <v>3.1</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98.3</v>
      </c>
      <c r="BH30" s="652"/>
      <c r="BI30" s="652"/>
      <c r="BJ30" s="652"/>
      <c r="BK30" s="652"/>
      <c r="BL30" s="652"/>
      <c r="BM30" s="588">
        <v>91.5</v>
      </c>
      <c r="BN30" s="652"/>
      <c r="BO30" s="652"/>
      <c r="BP30" s="652"/>
      <c r="BQ30" s="653"/>
      <c r="BR30" s="651">
        <v>98.2</v>
      </c>
      <c r="BS30" s="652"/>
      <c r="BT30" s="652"/>
      <c r="BU30" s="652"/>
      <c r="BV30" s="652"/>
      <c r="BW30" s="652"/>
      <c r="BX30" s="588">
        <v>91.3</v>
      </c>
      <c r="BY30" s="652"/>
      <c r="BZ30" s="652"/>
      <c r="CA30" s="652"/>
      <c r="CB30" s="653"/>
      <c r="CD30" s="656"/>
      <c r="CE30" s="657"/>
      <c r="CF30" s="607" t="s">
        <v>292</v>
      </c>
      <c r="CG30" s="608"/>
      <c r="CH30" s="608"/>
      <c r="CI30" s="608"/>
      <c r="CJ30" s="608"/>
      <c r="CK30" s="608"/>
      <c r="CL30" s="608"/>
      <c r="CM30" s="608"/>
      <c r="CN30" s="608"/>
      <c r="CO30" s="608"/>
      <c r="CP30" s="608"/>
      <c r="CQ30" s="609"/>
      <c r="CR30" s="593">
        <v>1220520</v>
      </c>
      <c r="CS30" s="594"/>
      <c r="CT30" s="594"/>
      <c r="CU30" s="594"/>
      <c r="CV30" s="594"/>
      <c r="CW30" s="594"/>
      <c r="CX30" s="594"/>
      <c r="CY30" s="595"/>
      <c r="CZ30" s="627">
        <v>6.8</v>
      </c>
      <c r="DA30" s="628"/>
      <c r="DB30" s="628"/>
      <c r="DC30" s="629"/>
      <c r="DD30" s="602">
        <v>1220520</v>
      </c>
      <c r="DE30" s="594"/>
      <c r="DF30" s="594"/>
      <c r="DG30" s="594"/>
      <c r="DH30" s="594"/>
      <c r="DI30" s="594"/>
      <c r="DJ30" s="594"/>
      <c r="DK30" s="595"/>
      <c r="DL30" s="602">
        <v>1220520</v>
      </c>
      <c r="DM30" s="594"/>
      <c r="DN30" s="594"/>
      <c r="DO30" s="594"/>
      <c r="DP30" s="594"/>
      <c r="DQ30" s="594"/>
      <c r="DR30" s="594"/>
      <c r="DS30" s="594"/>
      <c r="DT30" s="594"/>
      <c r="DU30" s="594"/>
      <c r="DV30" s="595"/>
      <c r="DW30" s="598">
        <v>11</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948926</v>
      </c>
      <c r="S31" s="594"/>
      <c r="T31" s="594"/>
      <c r="U31" s="594"/>
      <c r="V31" s="594"/>
      <c r="W31" s="594"/>
      <c r="X31" s="594"/>
      <c r="Y31" s="595"/>
      <c r="Z31" s="596">
        <v>5.0999999999999996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98.3</v>
      </c>
      <c r="BH31" s="625"/>
      <c r="BI31" s="625"/>
      <c r="BJ31" s="625"/>
      <c r="BK31" s="625"/>
      <c r="BL31" s="625"/>
      <c r="BM31" s="599">
        <v>92.3</v>
      </c>
      <c r="BN31" s="649"/>
      <c r="BO31" s="649"/>
      <c r="BP31" s="649"/>
      <c r="BQ31" s="650"/>
      <c r="BR31" s="648">
        <v>98.3</v>
      </c>
      <c r="BS31" s="625"/>
      <c r="BT31" s="625"/>
      <c r="BU31" s="625"/>
      <c r="BV31" s="625"/>
      <c r="BW31" s="625"/>
      <c r="BX31" s="599">
        <v>92.1</v>
      </c>
      <c r="BY31" s="649"/>
      <c r="BZ31" s="649"/>
      <c r="CA31" s="649"/>
      <c r="CB31" s="650"/>
      <c r="CD31" s="656"/>
      <c r="CE31" s="657"/>
      <c r="CF31" s="607" t="s">
        <v>296</v>
      </c>
      <c r="CG31" s="608"/>
      <c r="CH31" s="608"/>
      <c r="CI31" s="608"/>
      <c r="CJ31" s="608"/>
      <c r="CK31" s="608"/>
      <c r="CL31" s="608"/>
      <c r="CM31" s="608"/>
      <c r="CN31" s="608"/>
      <c r="CO31" s="608"/>
      <c r="CP31" s="608"/>
      <c r="CQ31" s="609"/>
      <c r="CR31" s="593">
        <v>181644</v>
      </c>
      <c r="CS31" s="625"/>
      <c r="CT31" s="625"/>
      <c r="CU31" s="625"/>
      <c r="CV31" s="625"/>
      <c r="CW31" s="625"/>
      <c r="CX31" s="625"/>
      <c r="CY31" s="626"/>
      <c r="CZ31" s="627">
        <v>1</v>
      </c>
      <c r="DA31" s="628"/>
      <c r="DB31" s="628"/>
      <c r="DC31" s="629"/>
      <c r="DD31" s="602">
        <v>181644</v>
      </c>
      <c r="DE31" s="625"/>
      <c r="DF31" s="625"/>
      <c r="DG31" s="625"/>
      <c r="DH31" s="625"/>
      <c r="DI31" s="625"/>
      <c r="DJ31" s="625"/>
      <c r="DK31" s="626"/>
      <c r="DL31" s="602">
        <v>181644</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482282</v>
      </c>
      <c r="S32" s="594"/>
      <c r="T32" s="594"/>
      <c r="U32" s="594"/>
      <c r="V32" s="594"/>
      <c r="W32" s="594"/>
      <c r="X32" s="594"/>
      <c r="Y32" s="595"/>
      <c r="Z32" s="596">
        <v>2.6</v>
      </c>
      <c r="AA32" s="596"/>
      <c r="AB32" s="596"/>
      <c r="AC32" s="596"/>
      <c r="AD32" s="597">
        <v>35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v>
      </c>
      <c r="BH32" s="661"/>
      <c r="BI32" s="661"/>
      <c r="BJ32" s="661"/>
      <c r="BK32" s="661"/>
      <c r="BL32" s="661"/>
      <c r="BM32" s="662">
        <v>89.8</v>
      </c>
      <c r="BN32" s="661"/>
      <c r="BO32" s="661"/>
      <c r="BP32" s="661"/>
      <c r="BQ32" s="663"/>
      <c r="BR32" s="660">
        <v>98</v>
      </c>
      <c r="BS32" s="661"/>
      <c r="BT32" s="661"/>
      <c r="BU32" s="661"/>
      <c r="BV32" s="661"/>
      <c r="BW32" s="661"/>
      <c r="BX32" s="662">
        <v>89.6</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1920671</v>
      </c>
      <c r="S33" s="594"/>
      <c r="T33" s="594"/>
      <c r="U33" s="594"/>
      <c r="V33" s="594"/>
      <c r="W33" s="594"/>
      <c r="X33" s="594"/>
      <c r="Y33" s="595"/>
      <c r="Z33" s="596">
        <v>10.3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7123681</v>
      </c>
      <c r="CS33" s="625"/>
      <c r="CT33" s="625"/>
      <c r="CU33" s="625"/>
      <c r="CV33" s="625"/>
      <c r="CW33" s="625"/>
      <c r="CX33" s="625"/>
      <c r="CY33" s="626"/>
      <c r="CZ33" s="627">
        <v>39.700000000000003</v>
      </c>
      <c r="DA33" s="628"/>
      <c r="DB33" s="628"/>
      <c r="DC33" s="629"/>
      <c r="DD33" s="602">
        <v>6403636</v>
      </c>
      <c r="DE33" s="625"/>
      <c r="DF33" s="625"/>
      <c r="DG33" s="625"/>
      <c r="DH33" s="625"/>
      <c r="DI33" s="625"/>
      <c r="DJ33" s="625"/>
      <c r="DK33" s="626"/>
      <c r="DL33" s="602">
        <v>4899828</v>
      </c>
      <c r="DM33" s="625"/>
      <c r="DN33" s="625"/>
      <c r="DO33" s="625"/>
      <c r="DP33" s="625"/>
      <c r="DQ33" s="625"/>
      <c r="DR33" s="625"/>
      <c r="DS33" s="625"/>
      <c r="DT33" s="625"/>
      <c r="DU33" s="625"/>
      <c r="DV33" s="626"/>
      <c r="DW33" s="598">
        <v>44.3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2863079</v>
      </c>
      <c r="CS34" s="594"/>
      <c r="CT34" s="594"/>
      <c r="CU34" s="594"/>
      <c r="CV34" s="594"/>
      <c r="CW34" s="594"/>
      <c r="CX34" s="594"/>
      <c r="CY34" s="595"/>
      <c r="CZ34" s="627">
        <v>15.9</v>
      </c>
      <c r="DA34" s="628"/>
      <c r="DB34" s="628"/>
      <c r="DC34" s="629"/>
      <c r="DD34" s="602">
        <v>2380296</v>
      </c>
      <c r="DE34" s="594"/>
      <c r="DF34" s="594"/>
      <c r="DG34" s="594"/>
      <c r="DH34" s="594"/>
      <c r="DI34" s="594"/>
      <c r="DJ34" s="594"/>
      <c r="DK34" s="595"/>
      <c r="DL34" s="602">
        <v>1868259</v>
      </c>
      <c r="DM34" s="594"/>
      <c r="DN34" s="594"/>
      <c r="DO34" s="594"/>
      <c r="DP34" s="594"/>
      <c r="DQ34" s="594"/>
      <c r="DR34" s="594"/>
      <c r="DS34" s="594"/>
      <c r="DT34" s="594"/>
      <c r="DU34" s="594"/>
      <c r="DV34" s="595"/>
      <c r="DW34" s="598">
        <v>16.899999999999999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884471</v>
      </c>
      <c r="S35" s="594"/>
      <c r="T35" s="594"/>
      <c r="U35" s="594"/>
      <c r="V35" s="594"/>
      <c r="W35" s="594"/>
      <c r="X35" s="594"/>
      <c r="Y35" s="595"/>
      <c r="Z35" s="596">
        <v>4.7</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1387131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319347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57138</v>
      </c>
      <c r="CS35" s="625"/>
      <c r="CT35" s="625"/>
      <c r="CU35" s="625"/>
      <c r="CV35" s="625"/>
      <c r="CW35" s="625"/>
      <c r="CX35" s="625"/>
      <c r="CY35" s="626"/>
      <c r="CZ35" s="627">
        <v>0.3</v>
      </c>
      <c r="DA35" s="628"/>
      <c r="DB35" s="628"/>
      <c r="DC35" s="629"/>
      <c r="DD35" s="602">
        <v>57138</v>
      </c>
      <c r="DE35" s="625"/>
      <c r="DF35" s="625"/>
      <c r="DG35" s="625"/>
      <c r="DH35" s="625"/>
      <c r="DI35" s="625"/>
      <c r="DJ35" s="625"/>
      <c r="DK35" s="626"/>
      <c r="DL35" s="602">
        <v>57138</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18727656</v>
      </c>
      <c r="S36" s="666"/>
      <c r="T36" s="666"/>
      <c r="U36" s="666"/>
      <c r="V36" s="666"/>
      <c r="W36" s="666"/>
      <c r="X36" s="666"/>
      <c r="Y36" s="667"/>
      <c r="Z36" s="668">
        <v>100</v>
      </c>
      <c r="AA36" s="668"/>
      <c r="AB36" s="668"/>
      <c r="AC36" s="668"/>
      <c r="AD36" s="669">
        <v>10183939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78250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261572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2344844</v>
      </c>
      <c r="CS36" s="594"/>
      <c r="CT36" s="594"/>
      <c r="CU36" s="594"/>
      <c r="CV36" s="594"/>
      <c r="CW36" s="594"/>
      <c r="CX36" s="594"/>
      <c r="CY36" s="595"/>
      <c r="CZ36" s="627">
        <v>13.1</v>
      </c>
      <c r="DA36" s="628"/>
      <c r="DB36" s="628"/>
      <c r="DC36" s="629"/>
      <c r="DD36" s="602">
        <v>2311530</v>
      </c>
      <c r="DE36" s="594"/>
      <c r="DF36" s="594"/>
      <c r="DG36" s="594"/>
      <c r="DH36" s="594"/>
      <c r="DI36" s="594"/>
      <c r="DJ36" s="594"/>
      <c r="DK36" s="595"/>
      <c r="DL36" s="602">
        <v>1919559</v>
      </c>
      <c r="DM36" s="594"/>
      <c r="DN36" s="594"/>
      <c r="DO36" s="594"/>
      <c r="DP36" s="594"/>
      <c r="DQ36" s="594"/>
      <c r="DR36" s="594"/>
      <c r="DS36" s="594"/>
      <c r="DT36" s="594"/>
      <c r="DU36" s="594"/>
      <c r="DV36" s="595"/>
      <c r="DW36" s="598">
        <v>17.3</v>
      </c>
      <c r="DX36" s="623"/>
      <c r="DY36" s="623"/>
      <c r="DZ36" s="623"/>
      <c r="EA36" s="623"/>
      <c r="EB36" s="623"/>
      <c r="EC36" s="624"/>
    </row>
    <row r="37" spans="2:133" ht="11.25" customHeight="1">
      <c r="AQ37" s="672" t="s">
        <v>314</v>
      </c>
      <c r="AR37" s="673"/>
      <c r="AS37" s="673"/>
      <c r="AT37" s="673"/>
      <c r="AU37" s="673"/>
      <c r="AV37" s="673"/>
      <c r="AW37" s="673"/>
      <c r="AX37" s="673"/>
      <c r="AY37" s="674"/>
      <c r="AZ37" s="593">
        <v>78215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9058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1890919</v>
      </c>
      <c r="CS37" s="625"/>
      <c r="CT37" s="625"/>
      <c r="CU37" s="625"/>
      <c r="CV37" s="625"/>
      <c r="CW37" s="625"/>
      <c r="CX37" s="625"/>
      <c r="CY37" s="626"/>
      <c r="CZ37" s="627">
        <v>10.5</v>
      </c>
      <c r="DA37" s="628"/>
      <c r="DB37" s="628"/>
      <c r="DC37" s="629"/>
      <c r="DD37" s="602">
        <v>1890919</v>
      </c>
      <c r="DE37" s="625"/>
      <c r="DF37" s="625"/>
      <c r="DG37" s="625"/>
      <c r="DH37" s="625"/>
      <c r="DI37" s="625"/>
      <c r="DJ37" s="625"/>
      <c r="DK37" s="626"/>
      <c r="DL37" s="602">
        <v>1688952</v>
      </c>
      <c r="DM37" s="625"/>
      <c r="DN37" s="625"/>
      <c r="DO37" s="625"/>
      <c r="DP37" s="625"/>
      <c r="DQ37" s="625"/>
      <c r="DR37" s="625"/>
      <c r="DS37" s="625"/>
      <c r="DT37" s="625"/>
      <c r="DU37" s="625"/>
      <c r="DV37" s="626"/>
      <c r="DW37" s="598">
        <v>15.3</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16259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1308881</v>
      </c>
      <c r="CS38" s="594"/>
      <c r="CT38" s="594"/>
      <c r="CU38" s="594"/>
      <c r="CV38" s="594"/>
      <c r="CW38" s="594"/>
      <c r="CX38" s="594"/>
      <c r="CY38" s="595"/>
      <c r="CZ38" s="627">
        <v>7.3</v>
      </c>
      <c r="DA38" s="628"/>
      <c r="DB38" s="628"/>
      <c r="DC38" s="629"/>
      <c r="DD38" s="602">
        <v>1119620</v>
      </c>
      <c r="DE38" s="594"/>
      <c r="DF38" s="594"/>
      <c r="DG38" s="594"/>
      <c r="DH38" s="594"/>
      <c r="DI38" s="594"/>
      <c r="DJ38" s="594"/>
      <c r="DK38" s="595"/>
      <c r="DL38" s="602">
        <v>1051304</v>
      </c>
      <c r="DM38" s="594"/>
      <c r="DN38" s="594"/>
      <c r="DO38" s="594"/>
      <c r="DP38" s="594"/>
      <c r="DQ38" s="594"/>
      <c r="DR38" s="594"/>
      <c r="DS38" s="594"/>
      <c r="DT38" s="594"/>
      <c r="DU38" s="594"/>
      <c r="DV38" s="595"/>
      <c r="DW38" s="598">
        <v>9.5</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465137</v>
      </c>
      <c r="CS39" s="625"/>
      <c r="CT39" s="625"/>
      <c r="CU39" s="625"/>
      <c r="CV39" s="625"/>
      <c r="CW39" s="625"/>
      <c r="CX39" s="625"/>
      <c r="CY39" s="626"/>
      <c r="CZ39" s="627">
        <v>2.6</v>
      </c>
      <c r="DA39" s="628"/>
      <c r="DB39" s="628"/>
      <c r="DC39" s="629"/>
      <c r="DD39" s="602">
        <v>454950</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354920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78</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84602</v>
      </c>
      <c r="CS40" s="594"/>
      <c r="CT40" s="594"/>
      <c r="CU40" s="594"/>
      <c r="CV40" s="594"/>
      <c r="CW40" s="594"/>
      <c r="CX40" s="594"/>
      <c r="CY40" s="595"/>
      <c r="CZ40" s="627">
        <v>0.5</v>
      </c>
      <c r="DA40" s="628"/>
      <c r="DB40" s="628"/>
      <c r="DC40" s="629"/>
      <c r="DD40" s="602">
        <v>80102</v>
      </c>
      <c r="DE40" s="594"/>
      <c r="DF40" s="594"/>
      <c r="DG40" s="594"/>
      <c r="DH40" s="594"/>
      <c r="DI40" s="594"/>
      <c r="DJ40" s="594"/>
      <c r="DK40" s="595"/>
      <c r="DL40" s="602">
        <v>3568</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875746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2286401</v>
      </c>
      <c r="CS42" s="594"/>
      <c r="CT42" s="594"/>
      <c r="CU42" s="594"/>
      <c r="CV42" s="594"/>
      <c r="CW42" s="594"/>
      <c r="CX42" s="594"/>
      <c r="CY42" s="595"/>
      <c r="CZ42" s="627">
        <v>12.7</v>
      </c>
      <c r="DA42" s="676"/>
      <c r="DB42" s="676"/>
      <c r="DC42" s="677"/>
      <c r="DD42" s="602">
        <v>762209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198569</v>
      </c>
      <c r="CS43" s="625"/>
      <c r="CT43" s="625"/>
      <c r="CU43" s="625"/>
      <c r="CV43" s="625"/>
      <c r="CW43" s="625"/>
      <c r="CX43" s="625"/>
      <c r="CY43" s="626"/>
      <c r="CZ43" s="627">
        <v>1.1000000000000001</v>
      </c>
      <c r="DA43" s="628"/>
      <c r="DB43" s="628"/>
      <c r="DC43" s="629"/>
      <c r="DD43" s="602">
        <v>198569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2275905</v>
      </c>
      <c r="CS44" s="594"/>
      <c r="CT44" s="594"/>
      <c r="CU44" s="594"/>
      <c r="CV44" s="594"/>
      <c r="CW44" s="594"/>
      <c r="CX44" s="594"/>
      <c r="CY44" s="595"/>
      <c r="CZ44" s="627">
        <v>12.7</v>
      </c>
      <c r="DA44" s="676"/>
      <c r="DB44" s="676"/>
      <c r="DC44" s="677"/>
      <c r="DD44" s="602">
        <v>751713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883082</v>
      </c>
      <c r="CS45" s="625"/>
      <c r="CT45" s="625"/>
      <c r="CU45" s="625"/>
      <c r="CV45" s="625"/>
      <c r="CW45" s="625"/>
      <c r="CX45" s="625"/>
      <c r="CY45" s="626"/>
      <c r="CZ45" s="627">
        <v>4.9000000000000004</v>
      </c>
      <c r="DA45" s="628"/>
      <c r="DB45" s="628"/>
      <c r="DC45" s="629"/>
      <c r="DD45" s="602">
        <v>219937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1391701</v>
      </c>
      <c r="CS46" s="594"/>
      <c r="CT46" s="594"/>
      <c r="CU46" s="594"/>
      <c r="CV46" s="594"/>
      <c r="CW46" s="594"/>
      <c r="CX46" s="594"/>
      <c r="CY46" s="595"/>
      <c r="CZ46" s="627">
        <v>7.7</v>
      </c>
      <c r="DA46" s="676"/>
      <c r="DB46" s="676"/>
      <c r="DC46" s="677"/>
      <c r="DD46" s="602">
        <v>531054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10496</v>
      </c>
      <c r="CS47" s="625"/>
      <c r="CT47" s="625"/>
      <c r="CU47" s="625"/>
      <c r="CV47" s="625"/>
      <c r="CW47" s="625"/>
      <c r="CX47" s="625"/>
      <c r="CY47" s="626"/>
      <c r="CZ47" s="627">
        <v>0.1</v>
      </c>
      <c r="DA47" s="628"/>
      <c r="DB47" s="628"/>
      <c r="DC47" s="629"/>
      <c r="DD47" s="602">
        <v>10496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17959336</v>
      </c>
      <c r="CS49" s="661"/>
      <c r="CT49" s="661"/>
      <c r="CU49" s="661"/>
      <c r="CV49" s="661"/>
      <c r="CW49" s="661"/>
      <c r="CX49" s="661"/>
      <c r="CY49" s="688"/>
      <c r="CZ49" s="689">
        <v>100</v>
      </c>
      <c r="DA49" s="690"/>
      <c r="DB49" s="690"/>
      <c r="DC49" s="691"/>
      <c r="DD49" s="692">
        <v>12770462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18445</v>
      </c>
      <c r="R7" s="723"/>
      <c r="S7" s="723"/>
      <c r="T7" s="723"/>
      <c r="U7" s="723"/>
      <c r="V7" s="723">
        <v>17684</v>
      </c>
      <c r="W7" s="723"/>
      <c r="X7" s="723"/>
      <c r="Y7" s="723"/>
      <c r="Z7" s="723"/>
      <c r="AA7" s="723">
        <v>761</v>
      </c>
      <c r="AB7" s="723"/>
      <c r="AC7" s="723"/>
      <c r="AD7" s="723"/>
      <c r="AE7" s="724"/>
      <c r="AF7" s="725">
        <v>584</v>
      </c>
      <c r="AG7" s="726"/>
      <c r="AH7" s="726"/>
      <c r="AI7" s="726"/>
      <c r="AJ7" s="727"/>
      <c r="AK7" s="762">
        <v>582</v>
      </c>
      <c r="AL7" s="763"/>
      <c r="AM7" s="763"/>
      <c r="AN7" s="763"/>
      <c r="AO7" s="763"/>
      <c r="AP7" s="763">
        <v>14260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527</v>
      </c>
      <c r="R8" s="747"/>
      <c r="S8" s="747"/>
      <c r="T8" s="747"/>
      <c r="U8" s="747"/>
      <c r="V8" s="747">
        <v>520</v>
      </c>
      <c r="W8" s="747"/>
      <c r="X8" s="747"/>
      <c r="Y8" s="747"/>
      <c r="Z8" s="747"/>
      <c r="AA8" s="747">
        <v>7</v>
      </c>
      <c r="AB8" s="747"/>
      <c r="AC8" s="747"/>
      <c r="AD8" s="747"/>
      <c r="AE8" s="748"/>
      <c r="AF8" s="749">
        <v>7</v>
      </c>
      <c r="AG8" s="750"/>
      <c r="AH8" s="750"/>
      <c r="AI8" s="750"/>
      <c r="AJ8" s="751"/>
      <c r="AK8" s="752">
        <v>226</v>
      </c>
      <c r="AL8" s="753"/>
      <c r="AM8" s="753"/>
      <c r="AN8" s="753"/>
      <c r="AO8" s="753"/>
      <c r="AP8" s="753" t="s">
        <v>552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18747</v>
      </c>
      <c r="R23" s="782"/>
      <c r="S23" s="782"/>
      <c r="T23" s="782"/>
      <c r="U23" s="782"/>
      <c r="V23" s="782">
        <v>17978</v>
      </c>
      <c r="W23" s="782"/>
      <c r="X23" s="782"/>
      <c r="Y23" s="782"/>
      <c r="Z23" s="782"/>
      <c r="AA23" s="782">
        <v>768</v>
      </c>
      <c r="AB23" s="782"/>
      <c r="AC23" s="782"/>
      <c r="AD23" s="782"/>
      <c r="AE23" s="783"/>
      <c r="AF23" s="784">
        <v>592</v>
      </c>
      <c r="AG23" s="782"/>
      <c r="AH23" s="782"/>
      <c r="AI23" s="782"/>
      <c r="AJ23" s="785"/>
      <c r="AK23" s="786"/>
      <c r="AL23" s="787"/>
      <c r="AM23" s="787"/>
      <c r="AN23" s="787"/>
      <c r="AO23" s="787"/>
      <c r="AP23" s="782">
        <v>14260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6538</v>
      </c>
      <c r="R28" s="811"/>
      <c r="S28" s="811"/>
      <c r="T28" s="811"/>
      <c r="U28" s="811"/>
      <c r="V28" s="811">
        <v>6229</v>
      </c>
      <c r="W28" s="811"/>
      <c r="X28" s="811"/>
      <c r="Y28" s="811"/>
      <c r="Z28" s="811"/>
      <c r="AA28" s="811">
        <v>309</v>
      </c>
      <c r="AB28" s="811"/>
      <c r="AC28" s="811"/>
      <c r="AD28" s="811"/>
      <c r="AE28" s="812"/>
      <c r="AF28" s="813">
        <v>309</v>
      </c>
      <c r="AG28" s="811"/>
      <c r="AH28" s="811"/>
      <c r="AI28" s="811"/>
      <c r="AJ28" s="814"/>
      <c r="AK28" s="815">
        <v>281</v>
      </c>
      <c r="AL28" s="806"/>
      <c r="AM28" s="806"/>
      <c r="AN28" s="806"/>
      <c r="AO28" s="806"/>
      <c r="AP28" s="806" t="s">
        <v>481</v>
      </c>
      <c r="AQ28" s="806"/>
      <c r="AR28" s="806"/>
      <c r="AS28" s="806"/>
      <c r="AT28" s="806"/>
      <c r="AU28" s="806" t="s">
        <v>481</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2766</v>
      </c>
      <c r="R29" s="747"/>
      <c r="S29" s="747"/>
      <c r="T29" s="747"/>
      <c r="U29" s="747"/>
      <c r="V29" s="747">
        <v>2683</v>
      </c>
      <c r="W29" s="747"/>
      <c r="X29" s="747"/>
      <c r="Y29" s="747"/>
      <c r="Z29" s="747"/>
      <c r="AA29" s="747">
        <v>83</v>
      </c>
      <c r="AB29" s="747"/>
      <c r="AC29" s="747"/>
      <c r="AD29" s="747"/>
      <c r="AE29" s="748"/>
      <c r="AF29" s="749">
        <v>83</v>
      </c>
      <c r="AG29" s="750"/>
      <c r="AH29" s="750"/>
      <c r="AI29" s="750"/>
      <c r="AJ29" s="751"/>
      <c r="AK29" s="818">
        <v>420</v>
      </c>
      <c r="AL29" s="807"/>
      <c r="AM29" s="807"/>
      <c r="AN29" s="807"/>
      <c r="AO29" s="807"/>
      <c r="AP29" s="807" t="s">
        <v>481</v>
      </c>
      <c r="AQ29" s="807"/>
      <c r="AR29" s="807"/>
      <c r="AS29" s="807"/>
      <c r="AT29" s="807"/>
      <c r="AU29" s="807" t="s">
        <v>552</v>
      </c>
      <c r="AV29" s="807"/>
      <c r="AW29" s="807"/>
      <c r="AX29" s="807"/>
      <c r="AY29" s="807"/>
      <c r="AZ29" s="807" t="s">
        <v>552</v>
      </c>
      <c r="BA29" s="807"/>
      <c r="BB29" s="807"/>
      <c r="BC29" s="807"/>
      <c r="BD29" s="807"/>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452</v>
      </c>
      <c r="R30" s="747"/>
      <c r="S30" s="747"/>
      <c r="T30" s="747"/>
      <c r="U30" s="747"/>
      <c r="V30" s="747">
        <v>450</v>
      </c>
      <c r="W30" s="747"/>
      <c r="X30" s="747"/>
      <c r="Y30" s="747"/>
      <c r="Z30" s="747"/>
      <c r="AA30" s="747">
        <v>2</v>
      </c>
      <c r="AB30" s="747"/>
      <c r="AC30" s="747"/>
      <c r="AD30" s="747"/>
      <c r="AE30" s="748"/>
      <c r="AF30" s="749">
        <v>2</v>
      </c>
      <c r="AG30" s="750"/>
      <c r="AH30" s="750"/>
      <c r="AI30" s="750"/>
      <c r="AJ30" s="751"/>
      <c r="AK30" s="818">
        <v>63</v>
      </c>
      <c r="AL30" s="807"/>
      <c r="AM30" s="807"/>
      <c r="AN30" s="807"/>
      <c r="AO30" s="807"/>
      <c r="AP30" s="807" t="s">
        <v>481</v>
      </c>
      <c r="AQ30" s="807"/>
      <c r="AR30" s="807"/>
      <c r="AS30" s="807"/>
      <c r="AT30" s="807"/>
      <c r="AU30" s="807" t="s">
        <v>481</v>
      </c>
      <c r="AV30" s="807"/>
      <c r="AW30" s="807"/>
      <c r="AX30" s="807"/>
      <c r="AY30" s="807"/>
      <c r="AZ30" s="807" t="s">
        <v>552</v>
      </c>
      <c r="BA30" s="807"/>
      <c r="BB30" s="807"/>
      <c r="BC30" s="807"/>
      <c r="BD30" s="807"/>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440</v>
      </c>
      <c r="R31" s="747"/>
      <c r="S31" s="747"/>
      <c r="T31" s="747"/>
      <c r="U31" s="747"/>
      <c r="V31" s="747">
        <v>412</v>
      </c>
      <c r="W31" s="747"/>
      <c r="X31" s="747"/>
      <c r="Y31" s="747"/>
      <c r="Z31" s="747"/>
      <c r="AA31" s="747">
        <v>28</v>
      </c>
      <c r="AB31" s="747"/>
      <c r="AC31" s="747"/>
      <c r="AD31" s="747"/>
      <c r="AE31" s="748"/>
      <c r="AF31" s="749">
        <v>650</v>
      </c>
      <c r="AG31" s="750"/>
      <c r="AH31" s="750"/>
      <c r="AI31" s="750"/>
      <c r="AJ31" s="751"/>
      <c r="AK31" s="818">
        <v>57</v>
      </c>
      <c r="AL31" s="807"/>
      <c r="AM31" s="807"/>
      <c r="AN31" s="807"/>
      <c r="AO31" s="807"/>
      <c r="AP31" s="807">
        <v>463</v>
      </c>
      <c r="AQ31" s="807"/>
      <c r="AR31" s="807"/>
      <c r="AS31" s="807"/>
      <c r="AT31" s="807"/>
      <c r="AU31" s="807">
        <v>295</v>
      </c>
      <c r="AV31" s="807"/>
      <c r="AW31" s="807"/>
      <c r="AX31" s="807"/>
      <c r="AY31" s="807"/>
      <c r="AZ31" s="807" t="s">
        <v>552</v>
      </c>
      <c r="BA31" s="807"/>
      <c r="BB31" s="807"/>
      <c r="BC31" s="807"/>
      <c r="BD31" s="807"/>
      <c r="BE31" s="816" t="s">
        <v>550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1037</v>
      </c>
      <c r="R32" s="747"/>
      <c r="S32" s="747"/>
      <c r="T32" s="747"/>
      <c r="U32" s="747"/>
      <c r="V32" s="747">
        <v>934</v>
      </c>
      <c r="W32" s="747"/>
      <c r="X32" s="747"/>
      <c r="Y32" s="747"/>
      <c r="Z32" s="747"/>
      <c r="AA32" s="747">
        <v>103</v>
      </c>
      <c r="AB32" s="747"/>
      <c r="AC32" s="747"/>
      <c r="AD32" s="747"/>
      <c r="AE32" s="748"/>
      <c r="AF32" s="749">
        <v>103</v>
      </c>
      <c r="AG32" s="750"/>
      <c r="AH32" s="750"/>
      <c r="AI32" s="750"/>
      <c r="AJ32" s="751"/>
      <c r="AK32" s="818">
        <v>78</v>
      </c>
      <c r="AL32" s="807"/>
      <c r="AM32" s="807"/>
      <c r="AN32" s="807"/>
      <c r="AO32" s="807"/>
      <c r="AP32" s="807">
        <v>2427</v>
      </c>
      <c r="AQ32" s="807"/>
      <c r="AR32" s="807"/>
      <c r="AS32" s="807"/>
      <c r="AT32" s="807"/>
      <c r="AU32" s="807">
        <v>439</v>
      </c>
      <c r="AV32" s="807"/>
      <c r="AW32" s="807"/>
      <c r="AX32" s="807"/>
      <c r="AY32" s="807"/>
      <c r="AZ32" s="807" t="s">
        <v>552</v>
      </c>
      <c r="BA32" s="807"/>
      <c r="BB32" s="807"/>
      <c r="BC32" s="807"/>
      <c r="BD32" s="807"/>
      <c r="BE32" s="816" t="s">
        <v>551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07"/>
      <c r="AM33" s="807"/>
      <c r="AN33" s="807"/>
      <c r="AO33" s="807"/>
      <c r="AP33" s="807"/>
      <c r="AQ33" s="807"/>
      <c r="AR33" s="807"/>
      <c r="AS33" s="807"/>
      <c r="AT33" s="807"/>
      <c r="AU33" s="807"/>
      <c r="AV33" s="807"/>
      <c r="AW33" s="807"/>
      <c r="AX33" s="807"/>
      <c r="AY33" s="807"/>
      <c r="AZ33" s="819"/>
      <c r="BA33" s="819"/>
      <c r="BB33" s="819"/>
      <c r="BC33" s="819"/>
      <c r="BD33" s="819"/>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07"/>
      <c r="AM34" s="807"/>
      <c r="AN34" s="807"/>
      <c r="AO34" s="807"/>
      <c r="AP34" s="807"/>
      <c r="AQ34" s="807"/>
      <c r="AR34" s="807"/>
      <c r="AS34" s="807"/>
      <c r="AT34" s="807"/>
      <c r="AU34" s="807"/>
      <c r="AV34" s="807"/>
      <c r="AW34" s="807"/>
      <c r="AX34" s="807"/>
      <c r="AY34" s="807"/>
      <c r="AZ34" s="819"/>
      <c r="BA34" s="819"/>
      <c r="BB34" s="819"/>
      <c r="BC34" s="819"/>
      <c r="BD34" s="819"/>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07"/>
      <c r="AM35" s="807"/>
      <c r="AN35" s="807"/>
      <c r="AO35" s="807"/>
      <c r="AP35" s="807"/>
      <c r="AQ35" s="807"/>
      <c r="AR35" s="807"/>
      <c r="AS35" s="807"/>
      <c r="AT35" s="807"/>
      <c r="AU35" s="807"/>
      <c r="AV35" s="807"/>
      <c r="AW35" s="807"/>
      <c r="AX35" s="807"/>
      <c r="AY35" s="807"/>
      <c r="AZ35" s="819"/>
      <c r="BA35" s="819"/>
      <c r="BB35" s="819"/>
      <c r="BC35" s="819"/>
      <c r="BD35" s="819"/>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07"/>
      <c r="AM36" s="807"/>
      <c r="AN36" s="807"/>
      <c r="AO36" s="807"/>
      <c r="AP36" s="807"/>
      <c r="AQ36" s="807"/>
      <c r="AR36" s="807"/>
      <c r="AS36" s="807"/>
      <c r="AT36" s="807"/>
      <c r="AU36" s="807"/>
      <c r="AV36" s="807"/>
      <c r="AW36" s="807"/>
      <c r="AX36" s="807"/>
      <c r="AY36" s="807"/>
      <c r="AZ36" s="819"/>
      <c r="BA36" s="819"/>
      <c r="BB36" s="819"/>
      <c r="BC36" s="819"/>
      <c r="BD36" s="819"/>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07"/>
      <c r="AM37" s="807"/>
      <c r="AN37" s="807"/>
      <c r="AO37" s="807"/>
      <c r="AP37" s="807"/>
      <c r="AQ37" s="807"/>
      <c r="AR37" s="807"/>
      <c r="AS37" s="807"/>
      <c r="AT37" s="807"/>
      <c r="AU37" s="807"/>
      <c r="AV37" s="807"/>
      <c r="AW37" s="807"/>
      <c r="AX37" s="807"/>
      <c r="AY37" s="807"/>
      <c r="AZ37" s="819"/>
      <c r="BA37" s="819"/>
      <c r="BB37" s="819"/>
      <c r="BC37" s="819"/>
      <c r="BD37" s="819"/>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07"/>
      <c r="AM38" s="807"/>
      <c r="AN38" s="807"/>
      <c r="AO38" s="807"/>
      <c r="AP38" s="807"/>
      <c r="AQ38" s="807"/>
      <c r="AR38" s="807"/>
      <c r="AS38" s="807"/>
      <c r="AT38" s="807"/>
      <c r="AU38" s="807"/>
      <c r="AV38" s="807"/>
      <c r="AW38" s="807"/>
      <c r="AX38" s="807"/>
      <c r="AY38" s="807"/>
      <c r="AZ38" s="819"/>
      <c r="BA38" s="819"/>
      <c r="BB38" s="819"/>
      <c r="BC38" s="819"/>
      <c r="BD38" s="819"/>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07"/>
      <c r="AM39" s="807"/>
      <c r="AN39" s="807"/>
      <c r="AO39" s="807"/>
      <c r="AP39" s="807"/>
      <c r="AQ39" s="807"/>
      <c r="AR39" s="807"/>
      <c r="AS39" s="807"/>
      <c r="AT39" s="807"/>
      <c r="AU39" s="807"/>
      <c r="AV39" s="807"/>
      <c r="AW39" s="807"/>
      <c r="AX39" s="807"/>
      <c r="AY39" s="807"/>
      <c r="AZ39" s="819"/>
      <c r="BA39" s="819"/>
      <c r="BB39" s="819"/>
      <c r="BC39" s="819"/>
      <c r="BD39" s="819"/>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07"/>
      <c r="AM40" s="807"/>
      <c r="AN40" s="807"/>
      <c r="AO40" s="807"/>
      <c r="AP40" s="807"/>
      <c r="AQ40" s="807"/>
      <c r="AR40" s="807"/>
      <c r="AS40" s="807"/>
      <c r="AT40" s="807"/>
      <c r="AU40" s="807"/>
      <c r="AV40" s="807"/>
      <c r="AW40" s="807"/>
      <c r="AX40" s="807"/>
      <c r="AY40" s="807"/>
      <c r="AZ40" s="819"/>
      <c r="BA40" s="819"/>
      <c r="BB40" s="819"/>
      <c r="BC40" s="819"/>
      <c r="BD40" s="819"/>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07"/>
      <c r="AM41" s="807"/>
      <c r="AN41" s="807"/>
      <c r="AO41" s="807"/>
      <c r="AP41" s="807"/>
      <c r="AQ41" s="807"/>
      <c r="AR41" s="807"/>
      <c r="AS41" s="807"/>
      <c r="AT41" s="807"/>
      <c r="AU41" s="807"/>
      <c r="AV41" s="807"/>
      <c r="AW41" s="807"/>
      <c r="AX41" s="807"/>
      <c r="AY41" s="807"/>
      <c r="AZ41" s="819"/>
      <c r="BA41" s="819"/>
      <c r="BB41" s="819"/>
      <c r="BC41" s="819"/>
      <c r="BD41" s="819"/>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07"/>
      <c r="AM42" s="807"/>
      <c r="AN42" s="807"/>
      <c r="AO42" s="807"/>
      <c r="AP42" s="807"/>
      <c r="AQ42" s="807"/>
      <c r="AR42" s="807"/>
      <c r="AS42" s="807"/>
      <c r="AT42" s="807"/>
      <c r="AU42" s="807"/>
      <c r="AV42" s="807"/>
      <c r="AW42" s="807"/>
      <c r="AX42" s="807"/>
      <c r="AY42" s="807"/>
      <c r="AZ42" s="819"/>
      <c r="BA42" s="819"/>
      <c r="BB42" s="819"/>
      <c r="BC42" s="819"/>
      <c r="BD42" s="819"/>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07"/>
      <c r="AM43" s="807"/>
      <c r="AN43" s="807"/>
      <c r="AO43" s="807"/>
      <c r="AP43" s="807"/>
      <c r="AQ43" s="807"/>
      <c r="AR43" s="807"/>
      <c r="AS43" s="807"/>
      <c r="AT43" s="807"/>
      <c r="AU43" s="807"/>
      <c r="AV43" s="807"/>
      <c r="AW43" s="807"/>
      <c r="AX43" s="807"/>
      <c r="AY43" s="807"/>
      <c r="AZ43" s="819"/>
      <c r="BA43" s="819"/>
      <c r="BB43" s="819"/>
      <c r="BC43" s="819"/>
      <c r="BD43" s="819"/>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07"/>
      <c r="AM44" s="807"/>
      <c r="AN44" s="807"/>
      <c r="AO44" s="807"/>
      <c r="AP44" s="807"/>
      <c r="AQ44" s="807"/>
      <c r="AR44" s="807"/>
      <c r="AS44" s="807"/>
      <c r="AT44" s="807"/>
      <c r="AU44" s="807"/>
      <c r="AV44" s="807"/>
      <c r="AW44" s="807"/>
      <c r="AX44" s="807"/>
      <c r="AY44" s="807"/>
      <c r="AZ44" s="819"/>
      <c r="BA44" s="819"/>
      <c r="BB44" s="819"/>
      <c r="BC44" s="819"/>
      <c r="BD44" s="819"/>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07"/>
      <c r="AM45" s="807"/>
      <c r="AN45" s="807"/>
      <c r="AO45" s="807"/>
      <c r="AP45" s="807"/>
      <c r="AQ45" s="807"/>
      <c r="AR45" s="807"/>
      <c r="AS45" s="807"/>
      <c r="AT45" s="807"/>
      <c r="AU45" s="807"/>
      <c r="AV45" s="807"/>
      <c r="AW45" s="807"/>
      <c r="AX45" s="807"/>
      <c r="AY45" s="807"/>
      <c r="AZ45" s="819"/>
      <c r="BA45" s="819"/>
      <c r="BB45" s="819"/>
      <c r="BC45" s="819"/>
      <c r="BD45" s="819"/>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07"/>
      <c r="AM46" s="807"/>
      <c r="AN46" s="807"/>
      <c r="AO46" s="807"/>
      <c r="AP46" s="807"/>
      <c r="AQ46" s="807"/>
      <c r="AR46" s="807"/>
      <c r="AS46" s="807"/>
      <c r="AT46" s="807"/>
      <c r="AU46" s="807"/>
      <c r="AV46" s="807"/>
      <c r="AW46" s="807"/>
      <c r="AX46" s="807"/>
      <c r="AY46" s="807"/>
      <c r="AZ46" s="819"/>
      <c r="BA46" s="819"/>
      <c r="BB46" s="819"/>
      <c r="BC46" s="819"/>
      <c r="BD46" s="819"/>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07"/>
      <c r="AM47" s="807"/>
      <c r="AN47" s="807"/>
      <c r="AO47" s="807"/>
      <c r="AP47" s="807"/>
      <c r="AQ47" s="807"/>
      <c r="AR47" s="807"/>
      <c r="AS47" s="807"/>
      <c r="AT47" s="807"/>
      <c r="AU47" s="807"/>
      <c r="AV47" s="807"/>
      <c r="AW47" s="807"/>
      <c r="AX47" s="807"/>
      <c r="AY47" s="807"/>
      <c r="AZ47" s="819"/>
      <c r="BA47" s="819"/>
      <c r="BB47" s="819"/>
      <c r="BC47" s="819"/>
      <c r="BD47" s="819"/>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07"/>
      <c r="AM48" s="807"/>
      <c r="AN48" s="807"/>
      <c r="AO48" s="807"/>
      <c r="AP48" s="807"/>
      <c r="AQ48" s="807"/>
      <c r="AR48" s="807"/>
      <c r="AS48" s="807"/>
      <c r="AT48" s="807"/>
      <c r="AU48" s="807"/>
      <c r="AV48" s="807"/>
      <c r="AW48" s="807"/>
      <c r="AX48" s="807"/>
      <c r="AY48" s="807"/>
      <c r="AZ48" s="819"/>
      <c r="BA48" s="819"/>
      <c r="BB48" s="819"/>
      <c r="BC48" s="819"/>
      <c r="BD48" s="819"/>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07"/>
      <c r="AM49" s="807"/>
      <c r="AN49" s="807"/>
      <c r="AO49" s="807"/>
      <c r="AP49" s="807"/>
      <c r="AQ49" s="807"/>
      <c r="AR49" s="807"/>
      <c r="AS49" s="807"/>
      <c r="AT49" s="807"/>
      <c r="AU49" s="807"/>
      <c r="AV49" s="807"/>
      <c r="AW49" s="807"/>
      <c r="AX49" s="807"/>
      <c r="AY49" s="807"/>
      <c r="AZ49" s="819"/>
      <c r="BA49" s="819"/>
      <c r="BB49" s="819"/>
      <c r="BC49" s="819"/>
      <c r="BD49" s="819"/>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6"/>
      <c r="BF62" s="816"/>
      <c r="BG62" s="816"/>
      <c r="BH62" s="816"/>
      <c r="BI62" s="817"/>
      <c r="BJ62" s="832"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386</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1147</v>
      </c>
      <c r="AG63" s="829"/>
      <c r="AH63" s="829"/>
      <c r="AI63" s="829"/>
      <c r="AJ63" s="830"/>
      <c r="AK63" s="831"/>
      <c r="AL63" s="826"/>
      <c r="AM63" s="826"/>
      <c r="AN63" s="826"/>
      <c r="AO63" s="826"/>
      <c r="AP63" s="829">
        <v>2890</v>
      </c>
      <c r="AQ63" s="829"/>
      <c r="AR63" s="829"/>
      <c r="AS63" s="829"/>
      <c r="AT63" s="829"/>
      <c r="AU63" s="829">
        <v>734</v>
      </c>
      <c r="AV63" s="829"/>
      <c r="AW63" s="829"/>
      <c r="AX63" s="829"/>
      <c r="AY63" s="829"/>
      <c r="AZ63" s="833"/>
      <c r="BA63" s="833"/>
      <c r="BB63" s="833"/>
      <c r="BC63" s="833"/>
      <c r="BD63" s="833"/>
      <c r="BE63" s="834"/>
      <c r="BF63" s="834"/>
      <c r="BG63" s="834"/>
      <c r="BH63" s="834"/>
      <c r="BI63" s="835"/>
      <c r="BJ63" s="836" t="s">
        <v>387</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39" t="s">
        <v>393</v>
      </c>
      <c r="AG66" s="801"/>
      <c r="AH66" s="801"/>
      <c r="AI66" s="801"/>
      <c r="AJ66" s="840"/>
      <c r="AK66" s="705" t="s">
        <v>394</v>
      </c>
      <c r="AL66" s="729"/>
      <c r="AM66" s="729"/>
      <c r="AN66" s="729"/>
      <c r="AO66" s="730"/>
      <c r="AP66" s="705" t="s">
        <v>395</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27388</v>
      </c>
      <c r="R68" s="859"/>
      <c r="S68" s="859"/>
      <c r="T68" s="859"/>
      <c r="U68" s="859"/>
      <c r="V68" s="859">
        <v>26658</v>
      </c>
      <c r="W68" s="859"/>
      <c r="X68" s="859"/>
      <c r="Y68" s="859"/>
      <c r="Z68" s="859"/>
      <c r="AA68" s="859">
        <f>Q68- V68</f>
        <v>730</v>
      </c>
      <c r="AB68" s="859"/>
      <c r="AC68" s="859"/>
      <c r="AD68" s="859"/>
      <c r="AE68" s="859"/>
      <c r="AF68" s="859">
        <f>AA68</f>
        <v>730</v>
      </c>
      <c r="AG68" s="859"/>
      <c r="AH68" s="859"/>
      <c r="AI68" s="859"/>
      <c r="AJ68" s="859"/>
      <c r="AK68" s="859">
        <v>3640</v>
      </c>
      <c r="AL68" s="859"/>
      <c r="AM68" s="859"/>
      <c r="AN68" s="859"/>
      <c r="AO68" s="859"/>
      <c r="AP68" s="807" t="s">
        <v>553</v>
      </c>
      <c r="AQ68" s="807"/>
      <c r="AR68" s="807"/>
      <c r="AS68" s="807"/>
      <c r="AT68" s="807"/>
      <c r="AU68" s="807" t="s">
        <v>553</v>
      </c>
      <c r="AV68" s="807"/>
      <c r="AW68" s="807"/>
      <c r="AX68" s="807"/>
      <c r="AY68" s="807"/>
      <c r="AZ68" s="853"/>
      <c r="BA68" s="853"/>
      <c r="BB68" s="853"/>
      <c r="BC68" s="853"/>
      <c r="BD68" s="854"/>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538</v>
      </c>
      <c r="C69" s="861"/>
      <c r="D69" s="861"/>
      <c r="E69" s="861"/>
      <c r="F69" s="861"/>
      <c r="G69" s="861"/>
      <c r="H69" s="861"/>
      <c r="I69" s="861"/>
      <c r="J69" s="861"/>
      <c r="K69" s="861"/>
      <c r="L69" s="861"/>
      <c r="M69" s="861"/>
      <c r="N69" s="861"/>
      <c r="O69" s="861"/>
      <c r="P69" s="862"/>
      <c r="Q69" s="863">
        <v>170</v>
      </c>
      <c r="R69" s="807"/>
      <c r="S69" s="807"/>
      <c r="T69" s="807"/>
      <c r="U69" s="807"/>
      <c r="V69" s="807">
        <v>118</v>
      </c>
      <c r="W69" s="807"/>
      <c r="X69" s="807"/>
      <c r="Y69" s="807"/>
      <c r="Z69" s="807"/>
      <c r="AA69" s="807">
        <f>Q69- V69</f>
        <v>52</v>
      </c>
      <c r="AB69" s="807"/>
      <c r="AC69" s="807"/>
      <c r="AD69" s="807"/>
      <c r="AE69" s="807"/>
      <c r="AF69" s="807">
        <f t="shared" ref="AF69:AF77" si="0">AA69</f>
        <v>52</v>
      </c>
      <c r="AG69" s="807"/>
      <c r="AH69" s="807"/>
      <c r="AI69" s="807"/>
      <c r="AJ69" s="807"/>
      <c r="AK69" s="807" t="s">
        <v>553</v>
      </c>
      <c r="AL69" s="807"/>
      <c r="AM69" s="807"/>
      <c r="AN69" s="807"/>
      <c r="AO69" s="807"/>
      <c r="AP69" s="807" t="s">
        <v>553</v>
      </c>
      <c r="AQ69" s="807"/>
      <c r="AR69" s="807"/>
      <c r="AS69" s="807"/>
      <c r="AT69" s="807"/>
      <c r="AU69" s="807" t="s">
        <v>553</v>
      </c>
      <c r="AV69" s="807"/>
      <c r="AW69" s="807"/>
      <c r="AX69" s="807"/>
      <c r="AY69" s="807"/>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539</v>
      </c>
      <c r="C70" s="861"/>
      <c r="D70" s="861"/>
      <c r="E70" s="861"/>
      <c r="F70" s="861"/>
      <c r="G70" s="861"/>
      <c r="H70" s="861"/>
      <c r="I70" s="861"/>
      <c r="J70" s="861"/>
      <c r="K70" s="861"/>
      <c r="L70" s="861"/>
      <c r="M70" s="861"/>
      <c r="N70" s="861"/>
      <c r="O70" s="861"/>
      <c r="P70" s="862"/>
      <c r="Q70" s="863">
        <v>109</v>
      </c>
      <c r="R70" s="807"/>
      <c r="S70" s="807"/>
      <c r="T70" s="807"/>
      <c r="U70" s="807"/>
      <c r="V70" s="807">
        <v>101</v>
      </c>
      <c r="W70" s="807"/>
      <c r="X70" s="807"/>
      <c r="Y70" s="807"/>
      <c r="Z70" s="807"/>
      <c r="AA70" s="807">
        <f t="shared" ref="AA70:AA72" si="1">Q70- V70</f>
        <v>8</v>
      </c>
      <c r="AB70" s="807"/>
      <c r="AC70" s="807"/>
      <c r="AD70" s="807"/>
      <c r="AE70" s="807"/>
      <c r="AF70" s="807">
        <f t="shared" si="0"/>
        <v>8</v>
      </c>
      <c r="AG70" s="807"/>
      <c r="AH70" s="807"/>
      <c r="AI70" s="807"/>
      <c r="AJ70" s="807"/>
      <c r="AK70" s="807">
        <v>2</v>
      </c>
      <c r="AL70" s="807"/>
      <c r="AM70" s="807"/>
      <c r="AN70" s="807"/>
      <c r="AO70" s="807"/>
      <c r="AP70" s="807" t="s">
        <v>553</v>
      </c>
      <c r="AQ70" s="807"/>
      <c r="AR70" s="807"/>
      <c r="AS70" s="807"/>
      <c r="AT70" s="807"/>
      <c r="AU70" s="807" t="s">
        <v>553</v>
      </c>
      <c r="AV70" s="807"/>
      <c r="AW70" s="807"/>
      <c r="AX70" s="807"/>
      <c r="AY70" s="807"/>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540</v>
      </c>
      <c r="C71" s="861"/>
      <c r="D71" s="861"/>
      <c r="E71" s="861"/>
      <c r="F71" s="861"/>
      <c r="G71" s="861"/>
      <c r="H71" s="861"/>
      <c r="I71" s="861"/>
      <c r="J71" s="861"/>
      <c r="K71" s="861"/>
      <c r="L71" s="861"/>
      <c r="M71" s="861"/>
      <c r="N71" s="861"/>
      <c r="O71" s="861"/>
      <c r="P71" s="862"/>
      <c r="Q71" s="863">
        <v>129</v>
      </c>
      <c r="R71" s="807"/>
      <c r="S71" s="807"/>
      <c r="T71" s="807"/>
      <c r="U71" s="807"/>
      <c r="V71" s="807">
        <v>96</v>
      </c>
      <c r="W71" s="807"/>
      <c r="X71" s="807"/>
      <c r="Y71" s="807"/>
      <c r="Z71" s="807"/>
      <c r="AA71" s="807">
        <f t="shared" si="1"/>
        <v>33</v>
      </c>
      <c r="AB71" s="807"/>
      <c r="AC71" s="807"/>
      <c r="AD71" s="807"/>
      <c r="AE71" s="807"/>
      <c r="AF71" s="807">
        <f t="shared" si="0"/>
        <v>33</v>
      </c>
      <c r="AG71" s="807"/>
      <c r="AH71" s="807"/>
      <c r="AI71" s="807"/>
      <c r="AJ71" s="807"/>
      <c r="AK71" s="807" t="s">
        <v>553</v>
      </c>
      <c r="AL71" s="807"/>
      <c r="AM71" s="807"/>
      <c r="AN71" s="807"/>
      <c r="AO71" s="807"/>
      <c r="AP71" s="807" t="s">
        <v>553</v>
      </c>
      <c r="AQ71" s="807"/>
      <c r="AR71" s="807"/>
      <c r="AS71" s="807"/>
      <c r="AT71" s="807"/>
      <c r="AU71" s="807" t="s">
        <v>553</v>
      </c>
      <c r="AV71" s="807"/>
      <c r="AW71" s="807"/>
      <c r="AX71" s="807"/>
      <c r="AY71" s="807"/>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541</v>
      </c>
      <c r="C72" s="861"/>
      <c r="D72" s="861"/>
      <c r="E72" s="861"/>
      <c r="F72" s="861"/>
      <c r="G72" s="861"/>
      <c r="H72" s="861"/>
      <c r="I72" s="861"/>
      <c r="J72" s="861"/>
      <c r="K72" s="861"/>
      <c r="L72" s="861"/>
      <c r="M72" s="861"/>
      <c r="N72" s="861"/>
      <c r="O72" s="861"/>
      <c r="P72" s="862"/>
      <c r="Q72" s="863">
        <v>4356</v>
      </c>
      <c r="R72" s="807"/>
      <c r="S72" s="807"/>
      <c r="T72" s="807"/>
      <c r="U72" s="807"/>
      <c r="V72" s="807">
        <v>4210</v>
      </c>
      <c r="W72" s="807"/>
      <c r="X72" s="807"/>
      <c r="Y72" s="807"/>
      <c r="Z72" s="807"/>
      <c r="AA72" s="807">
        <f t="shared" si="1"/>
        <v>146</v>
      </c>
      <c r="AB72" s="807"/>
      <c r="AC72" s="807"/>
      <c r="AD72" s="807"/>
      <c r="AE72" s="807"/>
      <c r="AF72" s="807">
        <f t="shared" si="0"/>
        <v>146</v>
      </c>
      <c r="AG72" s="807"/>
      <c r="AH72" s="807"/>
      <c r="AI72" s="807"/>
      <c r="AJ72" s="807"/>
      <c r="AK72" s="807">
        <v>57</v>
      </c>
      <c r="AL72" s="807"/>
      <c r="AM72" s="807"/>
      <c r="AN72" s="807"/>
      <c r="AO72" s="807"/>
      <c r="AP72" s="807" t="s">
        <v>553</v>
      </c>
      <c r="AQ72" s="807"/>
      <c r="AR72" s="807"/>
      <c r="AS72" s="807"/>
      <c r="AT72" s="807"/>
      <c r="AU72" s="807" t="s">
        <v>553</v>
      </c>
      <c r="AV72" s="807"/>
      <c r="AW72" s="807"/>
      <c r="AX72" s="807"/>
      <c r="AY72" s="807"/>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542</v>
      </c>
      <c r="C73" s="861"/>
      <c r="D73" s="861"/>
      <c r="E73" s="861"/>
      <c r="F73" s="861"/>
      <c r="G73" s="861"/>
      <c r="H73" s="861"/>
      <c r="I73" s="861"/>
      <c r="J73" s="861"/>
      <c r="K73" s="861"/>
      <c r="L73" s="861"/>
      <c r="M73" s="861"/>
      <c r="N73" s="861"/>
      <c r="O73" s="861"/>
      <c r="P73" s="862"/>
      <c r="Q73" s="863">
        <v>511440</v>
      </c>
      <c r="R73" s="807"/>
      <c r="S73" s="807"/>
      <c r="T73" s="807"/>
      <c r="U73" s="807"/>
      <c r="V73" s="807">
        <v>496039</v>
      </c>
      <c r="W73" s="807"/>
      <c r="X73" s="807"/>
      <c r="Y73" s="807"/>
      <c r="Z73" s="807"/>
      <c r="AA73" s="807">
        <f t="shared" ref="AA73:AA80" si="2">Q73- V73</f>
        <v>15401</v>
      </c>
      <c r="AB73" s="807"/>
      <c r="AC73" s="807"/>
      <c r="AD73" s="807"/>
      <c r="AE73" s="807"/>
      <c r="AF73" s="807">
        <f t="shared" si="0"/>
        <v>15401</v>
      </c>
      <c r="AG73" s="807"/>
      <c r="AH73" s="807"/>
      <c r="AI73" s="807"/>
      <c r="AJ73" s="807"/>
      <c r="AK73" s="807">
        <v>5746</v>
      </c>
      <c r="AL73" s="807"/>
      <c r="AM73" s="807"/>
      <c r="AN73" s="807"/>
      <c r="AO73" s="807"/>
      <c r="AP73" s="807" t="s">
        <v>553</v>
      </c>
      <c r="AQ73" s="807"/>
      <c r="AR73" s="807"/>
      <c r="AS73" s="807"/>
      <c r="AT73" s="807"/>
      <c r="AU73" s="807" t="s">
        <v>553</v>
      </c>
      <c r="AV73" s="807"/>
      <c r="AW73" s="807"/>
      <c r="AX73" s="807"/>
      <c r="AY73" s="80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543</v>
      </c>
      <c r="C74" s="861"/>
      <c r="D74" s="861"/>
      <c r="E74" s="861"/>
      <c r="F74" s="861"/>
      <c r="G74" s="861"/>
      <c r="H74" s="861"/>
      <c r="I74" s="861"/>
      <c r="J74" s="861"/>
      <c r="K74" s="861"/>
      <c r="L74" s="861"/>
      <c r="M74" s="861"/>
      <c r="N74" s="861"/>
      <c r="O74" s="861"/>
      <c r="P74" s="862"/>
      <c r="Q74" s="863">
        <v>291</v>
      </c>
      <c r="R74" s="807"/>
      <c r="S74" s="807"/>
      <c r="T74" s="807"/>
      <c r="U74" s="807"/>
      <c r="V74" s="807">
        <v>268</v>
      </c>
      <c r="W74" s="807"/>
      <c r="X74" s="807"/>
      <c r="Y74" s="807"/>
      <c r="Z74" s="807"/>
      <c r="AA74" s="807">
        <f t="shared" si="2"/>
        <v>23</v>
      </c>
      <c r="AB74" s="807"/>
      <c r="AC74" s="807"/>
      <c r="AD74" s="807"/>
      <c r="AE74" s="807"/>
      <c r="AF74" s="807">
        <f t="shared" si="0"/>
        <v>23</v>
      </c>
      <c r="AG74" s="807"/>
      <c r="AH74" s="807"/>
      <c r="AI74" s="807"/>
      <c r="AJ74" s="807"/>
      <c r="AK74" s="807" t="s">
        <v>553</v>
      </c>
      <c r="AL74" s="807"/>
      <c r="AM74" s="807"/>
      <c r="AN74" s="807"/>
      <c r="AO74" s="807"/>
      <c r="AP74" s="807" t="s">
        <v>553</v>
      </c>
      <c r="AQ74" s="807"/>
      <c r="AR74" s="807"/>
      <c r="AS74" s="807"/>
      <c r="AT74" s="807"/>
      <c r="AU74" s="807" t="s">
        <v>553</v>
      </c>
      <c r="AV74" s="807"/>
      <c r="AW74" s="807"/>
      <c r="AX74" s="807"/>
      <c r="AY74" s="807"/>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544</v>
      </c>
      <c r="C75" s="861"/>
      <c r="D75" s="861"/>
      <c r="E75" s="861"/>
      <c r="F75" s="861"/>
      <c r="G75" s="861"/>
      <c r="H75" s="861"/>
      <c r="I75" s="861"/>
      <c r="J75" s="861"/>
      <c r="K75" s="861"/>
      <c r="L75" s="861"/>
      <c r="M75" s="861"/>
      <c r="N75" s="861"/>
      <c r="O75" s="861"/>
      <c r="P75" s="862"/>
      <c r="Q75" s="866">
        <v>3579</v>
      </c>
      <c r="R75" s="867"/>
      <c r="S75" s="867"/>
      <c r="T75" s="867"/>
      <c r="U75" s="818"/>
      <c r="V75" s="868">
        <v>2973</v>
      </c>
      <c r="W75" s="867"/>
      <c r="X75" s="867"/>
      <c r="Y75" s="867"/>
      <c r="Z75" s="818"/>
      <c r="AA75" s="868">
        <f t="shared" si="2"/>
        <v>606</v>
      </c>
      <c r="AB75" s="867"/>
      <c r="AC75" s="867"/>
      <c r="AD75" s="867"/>
      <c r="AE75" s="818"/>
      <c r="AF75" s="868">
        <v>1734</v>
      </c>
      <c r="AG75" s="867"/>
      <c r="AH75" s="867"/>
      <c r="AI75" s="867"/>
      <c r="AJ75" s="818"/>
      <c r="AK75" s="868">
        <v>2</v>
      </c>
      <c r="AL75" s="867"/>
      <c r="AM75" s="867"/>
      <c r="AN75" s="867"/>
      <c r="AO75" s="818"/>
      <c r="AP75" s="868">
        <v>3290</v>
      </c>
      <c r="AQ75" s="867"/>
      <c r="AR75" s="867"/>
      <c r="AS75" s="867"/>
      <c r="AT75" s="818"/>
      <c r="AU75" s="868">
        <v>2</v>
      </c>
      <c r="AV75" s="867"/>
      <c r="AW75" s="867"/>
      <c r="AX75" s="867"/>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545</v>
      </c>
      <c r="C76" s="861"/>
      <c r="D76" s="861"/>
      <c r="E76" s="861"/>
      <c r="F76" s="861"/>
      <c r="G76" s="861"/>
      <c r="H76" s="861"/>
      <c r="I76" s="861"/>
      <c r="J76" s="861"/>
      <c r="K76" s="861"/>
      <c r="L76" s="861"/>
      <c r="M76" s="861"/>
      <c r="N76" s="861"/>
      <c r="O76" s="861"/>
      <c r="P76" s="862"/>
      <c r="Q76" s="866">
        <v>2571</v>
      </c>
      <c r="R76" s="867"/>
      <c r="S76" s="867"/>
      <c r="T76" s="867"/>
      <c r="U76" s="818"/>
      <c r="V76" s="868">
        <v>2403</v>
      </c>
      <c r="W76" s="867"/>
      <c r="X76" s="867"/>
      <c r="Y76" s="867"/>
      <c r="Z76" s="818"/>
      <c r="AA76" s="868">
        <f t="shared" si="2"/>
        <v>168</v>
      </c>
      <c r="AB76" s="867"/>
      <c r="AC76" s="867"/>
      <c r="AD76" s="867"/>
      <c r="AE76" s="818"/>
      <c r="AF76" s="868">
        <f t="shared" si="0"/>
        <v>168</v>
      </c>
      <c r="AG76" s="867"/>
      <c r="AH76" s="867"/>
      <c r="AI76" s="867"/>
      <c r="AJ76" s="818"/>
      <c r="AK76" s="868">
        <v>0</v>
      </c>
      <c r="AL76" s="867"/>
      <c r="AM76" s="867"/>
      <c r="AN76" s="867"/>
      <c r="AO76" s="818"/>
      <c r="AP76" s="868">
        <v>319</v>
      </c>
      <c r="AQ76" s="867"/>
      <c r="AR76" s="867"/>
      <c r="AS76" s="867"/>
      <c r="AT76" s="818"/>
      <c r="AU76" s="868">
        <v>118</v>
      </c>
      <c r="AV76" s="867"/>
      <c r="AW76" s="867"/>
      <c r="AX76" s="867"/>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546</v>
      </c>
      <c r="C77" s="861"/>
      <c r="D77" s="861"/>
      <c r="E77" s="861"/>
      <c r="F77" s="861"/>
      <c r="G77" s="861"/>
      <c r="H77" s="861"/>
      <c r="I77" s="861"/>
      <c r="J77" s="861"/>
      <c r="K77" s="861"/>
      <c r="L77" s="861"/>
      <c r="M77" s="861"/>
      <c r="N77" s="861"/>
      <c r="O77" s="861"/>
      <c r="P77" s="862"/>
      <c r="Q77" s="866">
        <v>191</v>
      </c>
      <c r="R77" s="867"/>
      <c r="S77" s="867"/>
      <c r="T77" s="867"/>
      <c r="U77" s="818"/>
      <c r="V77" s="868">
        <v>182</v>
      </c>
      <c r="W77" s="867"/>
      <c r="X77" s="867"/>
      <c r="Y77" s="867"/>
      <c r="Z77" s="818"/>
      <c r="AA77" s="868">
        <f t="shared" si="2"/>
        <v>9</v>
      </c>
      <c r="AB77" s="867"/>
      <c r="AC77" s="867"/>
      <c r="AD77" s="867"/>
      <c r="AE77" s="818"/>
      <c r="AF77" s="868">
        <f t="shared" si="0"/>
        <v>9</v>
      </c>
      <c r="AG77" s="867"/>
      <c r="AH77" s="867"/>
      <c r="AI77" s="867"/>
      <c r="AJ77" s="818"/>
      <c r="AK77" s="868">
        <v>0</v>
      </c>
      <c r="AL77" s="867"/>
      <c r="AM77" s="867"/>
      <c r="AN77" s="867"/>
      <c r="AO77" s="818"/>
      <c r="AP77" s="868">
        <v>190</v>
      </c>
      <c r="AQ77" s="867"/>
      <c r="AR77" s="867"/>
      <c r="AS77" s="867"/>
      <c r="AT77" s="818"/>
      <c r="AU77" s="868">
        <v>76</v>
      </c>
      <c r="AV77" s="867"/>
      <c r="AW77" s="867"/>
      <c r="AX77" s="867"/>
      <c r="AY77" s="818"/>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547</v>
      </c>
      <c r="C78" s="861"/>
      <c r="D78" s="861"/>
      <c r="E78" s="861"/>
      <c r="F78" s="861"/>
      <c r="G78" s="861"/>
      <c r="H78" s="861"/>
      <c r="I78" s="861"/>
      <c r="J78" s="861"/>
      <c r="K78" s="861"/>
      <c r="L78" s="861"/>
      <c r="M78" s="861"/>
      <c r="N78" s="861"/>
      <c r="O78" s="861"/>
      <c r="P78" s="862"/>
      <c r="Q78" s="863">
        <v>3489</v>
      </c>
      <c r="R78" s="807"/>
      <c r="S78" s="807"/>
      <c r="T78" s="807"/>
      <c r="U78" s="807"/>
      <c r="V78" s="807">
        <v>3346</v>
      </c>
      <c r="W78" s="807"/>
      <c r="X78" s="807"/>
      <c r="Y78" s="807"/>
      <c r="Z78" s="807"/>
      <c r="AA78" s="807">
        <f t="shared" si="2"/>
        <v>143</v>
      </c>
      <c r="AB78" s="807"/>
      <c r="AC78" s="807"/>
      <c r="AD78" s="807"/>
      <c r="AE78" s="807"/>
      <c r="AF78" s="807">
        <v>114</v>
      </c>
      <c r="AG78" s="807"/>
      <c r="AH78" s="807"/>
      <c r="AI78" s="807"/>
      <c r="AJ78" s="807"/>
      <c r="AK78" s="807">
        <v>0</v>
      </c>
      <c r="AL78" s="807"/>
      <c r="AM78" s="807"/>
      <c r="AN78" s="807"/>
      <c r="AO78" s="807"/>
      <c r="AP78" s="807">
        <v>416</v>
      </c>
      <c r="AQ78" s="807"/>
      <c r="AR78" s="807"/>
      <c r="AS78" s="807"/>
      <c r="AT78" s="807"/>
      <c r="AU78" s="807">
        <v>1</v>
      </c>
      <c r="AV78" s="807"/>
      <c r="AW78" s="807"/>
      <c r="AX78" s="807"/>
      <c r="AY78" s="80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t="s">
        <v>548</v>
      </c>
      <c r="C79" s="861"/>
      <c r="D79" s="861"/>
      <c r="E79" s="861"/>
      <c r="F79" s="861"/>
      <c r="G79" s="861"/>
      <c r="H79" s="861"/>
      <c r="I79" s="861"/>
      <c r="J79" s="861"/>
      <c r="K79" s="861"/>
      <c r="L79" s="861"/>
      <c r="M79" s="861"/>
      <c r="N79" s="861"/>
      <c r="O79" s="861"/>
      <c r="P79" s="862"/>
      <c r="Q79" s="863">
        <v>13</v>
      </c>
      <c r="R79" s="807"/>
      <c r="S79" s="807"/>
      <c r="T79" s="807"/>
      <c r="U79" s="807"/>
      <c r="V79" s="807">
        <v>12</v>
      </c>
      <c r="W79" s="807"/>
      <c r="X79" s="807"/>
      <c r="Y79" s="807"/>
      <c r="Z79" s="807"/>
      <c r="AA79" s="807">
        <f t="shared" si="2"/>
        <v>1</v>
      </c>
      <c r="AB79" s="807"/>
      <c r="AC79" s="807"/>
      <c r="AD79" s="807"/>
      <c r="AE79" s="807"/>
      <c r="AF79" s="807">
        <v>0</v>
      </c>
      <c r="AG79" s="807"/>
      <c r="AH79" s="807"/>
      <c r="AI79" s="807"/>
      <c r="AJ79" s="807"/>
      <c r="AK79" s="807">
        <v>1</v>
      </c>
      <c r="AL79" s="807"/>
      <c r="AM79" s="807"/>
      <c r="AN79" s="807"/>
      <c r="AO79" s="807"/>
      <c r="AP79" s="807" t="s">
        <v>553</v>
      </c>
      <c r="AQ79" s="807"/>
      <c r="AR79" s="807"/>
      <c r="AS79" s="807"/>
      <c r="AT79" s="807"/>
      <c r="AU79" s="807" t="s">
        <v>553</v>
      </c>
      <c r="AV79" s="807"/>
      <c r="AW79" s="807"/>
      <c r="AX79" s="807"/>
      <c r="AY79" s="80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t="s">
        <v>549</v>
      </c>
      <c r="C80" s="861"/>
      <c r="D80" s="861"/>
      <c r="E80" s="861"/>
      <c r="F80" s="861"/>
      <c r="G80" s="861"/>
      <c r="H80" s="861"/>
      <c r="I80" s="861"/>
      <c r="J80" s="861"/>
      <c r="K80" s="861"/>
      <c r="L80" s="861"/>
      <c r="M80" s="861"/>
      <c r="N80" s="861"/>
      <c r="O80" s="861"/>
      <c r="P80" s="862"/>
      <c r="Q80" s="863">
        <v>2856</v>
      </c>
      <c r="R80" s="807"/>
      <c r="S80" s="807"/>
      <c r="T80" s="807"/>
      <c r="U80" s="807"/>
      <c r="V80" s="807">
        <v>2787</v>
      </c>
      <c r="W80" s="807"/>
      <c r="X80" s="807"/>
      <c r="Y80" s="807"/>
      <c r="Z80" s="807"/>
      <c r="AA80" s="807">
        <f t="shared" si="2"/>
        <v>69</v>
      </c>
      <c r="AB80" s="807"/>
      <c r="AC80" s="807"/>
      <c r="AD80" s="807"/>
      <c r="AE80" s="807"/>
      <c r="AF80" s="807">
        <v>35</v>
      </c>
      <c r="AG80" s="807"/>
      <c r="AH80" s="807"/>
      <c r="AI80" s="807"/>
      <c r="AJ80" s="807"/>
      <c r="AK80" s="807">
        <v>0</v>
      </c>
      <c r="AL80" s="807"/>
      <c r="AM80" s="807"/>
      <c r="AN80" s="807"/>
      <c r="AO80" s="807"/>
      <c r="AP80" s="807">
        <v>1496</v>
      </c>
      <c r="AQ80" s="807"/>
      <c r="AR80" s="807"/>
      <c r="AS80" s="807"/>
      <c r="AT80" s="807"/>
      <c r="AU80" s="807">
        <v>617</v>
      </c>
      <c r="AV80" s="807"/>
      <c r="AW80" s="807"/>
      <c r="AX80" s="807"/>
      <c r="AY80" s="807"/>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368</v>
      </c>
      <c r="B88" s="778" t="s">
        <v>397</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18453</v>
      </c>
      <c r="AG88" s="829"/>
      <c r="AH88" s="829"/>
      <c r="AI88" s="829"/>
      <c r="AJ88" s="829"/>
      <c r="AK88" s="826"/>
      <c r="AL88" s="826"/>
      <c r="AM88" s="826"/>
      <c r="AN88" s="826"/>
      <c r="AO88" s="826"/>
      <c r="AP88" s="829">
        <v>5711</v>
      </c>
      <c r="AQ88" s="829"/>
      <c r="AR88" s="829"/>
      <c r="AS88" s="829"/>
      <c r="AT88" s="829"/>
      <c r="AU88" s="829">
        <v>814</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c r="CS102" s="837"/>
      <c r="CT102" s="837"/>
      <c r="CU102" s="837"/>
      <c r="CV102" s="880"/>
      <c r="CW102" s="879"/>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406</v>
      </c>
      <c r="AB109" s="882"/>
      <c r="AC109" s="882"/>
      <c r="AD109" s="882"/>
      <c r="AE109" s="883"/>
      <c r="AF109" s="881" t="s">
        <v>286</v>
      </c>
      <c r="AG109" s="882"/>
      <c r="AH109" s="882"/>
      <c r="AI109" s="882"/>
      <c r="AJ109" s="883"/>
      <c r="AK109" s="881" t="s">
        <v>285</v>
      </c>
      <c r="AL109" s="882"/>
      <c r="AM109" s="882"/>
      <c r="AN109" s="882"/>
      <c r="AO109" s="883"/>
      <c r="AP109" s="881" t="s">
        <v>407</v>
      </c>
      <c r="AQ109" s="882"/>
      <c r="AR109" s="882"/>
      <c r="AS109" s="882"/>
      <c r="AT109" s="884"/>
      <c r="AU109" s="903" t="s">
        <v>405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406</v>
      </c>
      <c r="BR109" s="882"/>
      <c r="BS109" s="882"/>
      <c r="BT109" s="882"/>
      <c r="BU109" s="883"/>
      <c r="BV109" s="881" t="s">
        <v>286</v>
      </c>
      <c r="BW109" s="882"/>
      <c r="BX109" s="882"/>
      <c r="BY109" s="882"/>
      <c r="BZ109" s="883"/>
      <c r="CA109" s="881" t="s">
        <v>285</v>
      </c>
      <c r="CB109" s="882"/>
      <c r="CC109" s="882"/>
      <c r="CD109" s="882"/>
      <c r="CE109" s="883"/>
      <c r="CF109" s="904" t="s">
        <v>407</v>
      </c>
      <c r="CG109" s="904"/>
      <c r="CH109" s="904"/>
      <c r="CI109" s="904"/>
      <c r="CJ109" s="904"/>
      <c r="CK109" s="881" t="s">
        <v>408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406</v>
      </c>
      <c r="DH109" s="882"/>
      <c r="DI109" s="882"/>
      <c r="DJ109" s="882"/>
      <c r="DK109" s="883"/>
      <c r="DL109" s="881" t="s">
        <v>286</v>
      </c>
      <c r="DM109" s="882"/>
      <c r="DN109" s="882"/>
      <c r="DO109" s="882"/>
      <c r="DP109" s="883"/>
      <c r="DQ109" s="881" t="s">
        <v>285</v>
      </c>
      <c r="DR109" s="882"/>
      <c r="DS109" s="882"/>
      <c r="DT109" s="882"/>
      <c r="DU109" s="883"/>
      <c r="DV109" s="881" t="s">
        <v>407</v>
      </c>
      <c r="DW109" s="882"/>
      <c r="DX109" s="882"/>
      <c r="DY109" s="882"/>
      <c r="DZ109" s="884"/>
    </row>
    <row r="110" spans="1:131" s="197" customFormat="1" ht="26.25" customHeight="1">
      <c r="A110" s="885" t="s">
        <v>409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1460586</v>
      </c>
      <c r="AB110" s="889"/>
      <c r="AC110" s="889"/>
      <c r="AD110" s="889"/>
      <c r="AE110" s="890"/>
      <c r="AF110" s="891">
        <v>1591814</v>
      </c>
      <c r="AG110" s="889"/>
      <c r="AH110" s="889"/>
      <c r="AI110" s="889"/>
      <c r="AJ110" s="890"/>
      <c r="AK110" s="891">
        <v>1402164</v>
      </c>
      <c r="AL110" s="889"/>
      <c r="AM110" s="889"/>
      <c r="AN110" s="889"/>
      <c r="AO110" s="890"/>
      <c r="AP110" s="892">
        <v>14.2</v>
      </c>
      <c r="AQ110" s="893"/>
      <c r="AR110" s="893"/>
      <c r="AS110" s="893"/>
      <c r="AT110" s="894"/>
      <c r="AU110" s="895" t="s">
        <v>61</v>
      </c>
      <c r="AV110" s="896"/>
      <c r="AW110" s="896"/>
      <c r="AX110" s="896"/>
      <c r="AY110" s="897"/>
      <c r="AZ110" s="939" t="s">
        <v>410</v>
      </c>
      <c r="BA110" s="886"/>
      <c r="BB110" s="886"/>
      <c r="BC110" s="886"/>
      <c r="BD110" s="886"/>
      <c r="BE110" s="886"/>
      <c r="BF110" s="886"/>
      <c r="BG110" s="886"/>
      <c r="BH110" s="886"/>
      <c r="BI110" s="886"/>
      <c r="BJ110" s="886"/>
      <c r="BK110" s="886"/>
      <c r="BL110" s="886"/>
      <c r="BM110" s="886"/>
      <c r="BN110" s="886"/>
      <c r="BO110" s="886"/>
      <c r="BP110" s="887"/>
      <c r="BQ110" s="925">
        <v>13481898</v>
      </c>
      <c r="BR110" s="926"/>
      <c r="BS110" s="926"/>
      <c r="BT110" s="926"/>
      <c r="BU110" s="926"/>
      <c r="BV110" s="926">
        <v>13559823</v>
      </c>
      <c r="BW110" s="926"/>
      <c r="BX110" s="926"/>
      <c r="BY110" s="926"/>
      <c r="BZ110" s="926"/>
      <c r="CA110" s="926">
        <v>14259973</v>
      </c>
      <c r="CB110" s="926"/>
      <c r="CC110" s="926"/>
      <c r="CD110" s="926"/>
      <c r="CE110" s="926"/>
      <c r="CF110" s="940">
        <v>144.4</v>
      </c>
      <c r="CG110" s="941"/>
      <c r="CH110" s="941"/>
      <c r="CI110" s="941"/>
      <c r="CJ110" s="941"/>
      <c r="CK110" s="942" t="s">
        <v>411</v>
      </c>
      <c r="CL110" s="943"/>
      <c r="CM110" s="922" t="s">
        <v>412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c r="A111" s="929" t="s">
        <v>413</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414</v>
      </c>
      <c r="AB111" s="933"/>
      <c r="AC111" s="933"/>
      <c r="AD111" s="933"/>
      <c r="AE111" s="934"/>
      <c r="AF111" s="935" t="s">
        <v>414</v>
      </c>
      <c r="AG111" s="933"/>
      <c r="AH111" s="933"/>
      <c r="AI111" s="933"/>
      <c r="AJ111" s="934"/>
      <c r="AK111" s="935" t="s">
        <v>414</v>
      </c>
      <c r="AL111" s="933"/>
      <c r="AM111" s="933"/>
      <c r="AN111" s="933"/>
      <c r="AO111" s="934"/>
      <c r="AP111" s="936" t="s">
        <v>414</v>
      </c>
      <c r="AQ111" s="937"/>
      <c r="AR111" s="937"/>
      <c r="AS111" s="937"/>
      <c r="AT111" s="938"/>
      <c r="AU111" s="898"/>
      <c r="AV111" s="899"/>
      <c r="AW111" s="899"/>
      <c r="AX111" s="899"/>
      <c r="AY111" s="900"/>
      <c r="AZ111" s="948" t="s">
        <v>415</v>
      </c>
      <c r="BA111" s="949"/>
      <c r="BB111" s="949"/>
      <c r="BC111" s="949"/>
      <c r="BD111" s="949"/>
      <c r="BE111" s="949"/>
      <c r="BF111" s="949"/>
      <c r="BG111" s="949"/>
      <c r="BH111" s="949"/>
      <c r="BI111" s="949"/>
      <c r="BJ111" s="949"/>
      <c r="BK111" s="949"/>
      <c r="BL111" s="949"/>
      <c r="BM111" s="949"/>
      <c r="BN111" s="949"/>
      <c r="BO111" s="949"/>
      <c r="BP111" s="950"/>
      <c r="BQ111" s="918">
        <v>1497460</v>
      </c>
      <c r="BR111" s="919"/>
      <c r="BS111" s="919"/>
      <c r="BT111" s="919"/>
      <c r="BU111" s="919"/>
      <c r="BV111" s="919">
        <v>1342814</v>
      </c>
      <c r="BW111" s="919"/>
      <c r="BX111" s="919"/>
      <c r="BY111" s="919"/>
      <c r="BZ111" s="919"/>
      <c r="CA111" s="919">
        <v>1183395</v>
      </c>
      <c r="CB111" s="919"/>
      <c r="CC111" s="919"/>
      <c r="CD111" s="919"/>
      <c r="CE111" s="919"/>
      <c r="CF111" s="913">
        <v>12</v>
      </c>
      <c r="CG111" s="914"/>
      <c r="CH111" s="914"/>
      <c r="CI111" s="914"/>
      <c r="CJ111" s="914"/>
      <c r="CK111" s="944"/>
      <c r="CL111" s="945"/>
      <c r="CM111" s="915" t="s">
        <v>416</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v>1482830</v>
      </c>
      <c r="DH111" s="919"/>
      <c r="DI111" s="919"/>
      <c r="DJ111" s="919"/>
      <c r="DK111" s="919"/>
      <c r="DL111" s="919">
        <v>1328048</v>
      </c>
      <c r="DM111" s="919"/>
      <c r="DN111" s="919"/>
      <c r="DO111" s="919"/>
      <c r="DP111" s="919"/>
      <c r="DQ111" s="919">
        <v>1173320</v>
      </c>
      <c r="DR111" s="919"/>
      <c r="DS111" s="919"/>
      <c r="DT111" s="919"/>
      <c r="DU111" s="919"/>
      <c r="DV111" s="920">
        <v>11.9</v>
      </c>
      <c r="DW111" s="920"/>
      <c r="DX111" s="920"/>
      <c r="DY111" s="920"/>
      <c r="DZ111" s="921"/>
    </row>
    <row r="112" spans="1:131" s="197" customFormat="1" ht="26.25" customHeight="1">
      <c r="A112" s="951" t="s">
        <v>417</v>
      </c>
      <c r="B112" s="952"/>
      <c r="C112" s="949" t="s">
        <v>418</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419</v>
      </c>
      <c r="BA112" s="949"/>
      <c r="BB112" s="949"/>
      <c r="BC112" s="949"/>
      <c r="BD112" s="949"/>
      <c r="BE112" s="949"/>
      <c r="BF112" s="949"/>
      <c r="BG112" s="949"/>
      <c r="BH112" s="949"/>
      <c r="BI112" s="949"/>
      <c r="BJ112" s="949"/>
      <c r="BK112" s="949"/>
      <c r="BL112" s="949"/>
      <c r="BM112" s="949"/>
      <c r="BN112" s="949"/>
      <c r="BO112" s="949"/>
      <c r="BP112" s="950"/>
      <c r="BQ112" s="918">
        <v>698820</v>
      </c>
      <c r="BR112" s="919"/>
      <c r="BS112" s="919"/>
      <c r="BT112" s="919"/>
      <c r="BU112" s="919"/>
      <c r="BV112" s="919">
        <v>646995</v>
      </c>
      <c r="BW112" s="919"/>
      <c r="BX112" s="919"/>
      <c r="BY112" s="919"/>
      <c r="BZ112" s="919"/>
      <c r="CA112" s="919">
        <v>734277</v>
      </c>
      <c r="CB112" s="919"/>
      <c r="CC112" s="919"/>
      <c r="CD112" s="919"/>
      <c r="CE112" s="919"/>
      <c r="CF112" s="913">
        <v>7.4</v>
      </c>
      <c r="CG112" s="914"/>
      <c r="CH112" s="914"/>
      <c r="CI112" s="914"/>
      <c r="CJ112" s="914"/>
      <c r="CK112" s="944"/>
      <c r="CL112" s="945"/>
      <c r="CM112" s="915" t="s">
        <v>420</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c r="A113" s="953"/>
      <c r="B113" s="954"/>
      <c r="C113" s="949" t="s">
        <v>421</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64160</v>
      </c>
      <c r="AB113" s="933"/>
      <c r="AC113" s="933"/>
      <c r="AD113" s="933"/>
      <c r="AE113" s="934"/>
      <c r="AF113" s="935">
        <v>67020</v>
      </c>
      <c r="AG113" s="933"/>
      <c r="AH113" s="933"/>
      <c r="AI113" s="933"/>
      <c r="AJ113" s="934"/>
      <c r="AK113" s="935">
        <v>79860</v>
      </c>
      <c r="AL113" s="933"/>
      <c r="AM113" s="933"/>
      <c r="AN113" s="933"/>
      <c r="AO113" s="934"/>
      <c r="AP113" s="936">
        <v>0.8</v>
      </c>
      <c r="AQ113" s="937"/>
      <c r="AR113" s="937"/>
      <c r="AS113" s="937"/>
      <c r="AT113" s="938"/>
      <c r="AU113" s="898"/>
      <c r="AV113" s="899"/>
      <c r="AW113" s="899"/>
      <c r="AX113" s="899"/>
      <c r="AY113" s="900"/>
      <c r="AZ113" s="948" t="s">
        <v>422</v>
      </c>
      <c r="BA113" s="949"/>
      <c r="BB113" s="949"/>
      <c r="BC113" s="949"/>
      <c r="BD113" s="949"/>
      <c r="BE113" s="949"/>
      <c r="BF113" s="949"/>
      <c r="BG113" s="949"/>
      <c r="BH113" s="949"/>
      <c r="BI113" s="949"/>
      <c r="BJ113" s="949"/>
      <c r="BK113" s="949"/>
      <c r="BL113" s="949"/>
      <c r="BM113" s="949"/>
      <c r="BN113" s="949"/>
      <c r="BO113" s="949"/>
      <c r="BP113" s="950"/>
      <c r="BQ113" s="918">
        <v>1496607</v>
      </c>
      <c r="BR113" s="919"/>
      <c r="BS113" s="919"/>
      <c r="BT113" s="919"/>
      <c r="BU113" s="919"/>
      <c r="BV113" s="919">
        <v>624367</v>
      </c>
      <c r="BW113" s="919"/>
      <c r="BX113" s="919"/>
      <c r="BY113" s="919"/>
      <c r="BZ113" s="919"/>
      <c r="CA113" s="919">
        <v>521575</v>
      </c>
      <c r="CB113" s="919"/>
      <c r="CC113" s="919"/>
      <c r="CD113" s="919"/>
      <c r="CE113" s="919"/>
      <c r="CF113" s="913">
        <v>5.3</v>
      </c>
      <c r="CG113" s="914"/>
      <c r="CH113" s="914"/>
      <c r="CI113" s="914"/>
      <c r="CJ113" s="914"/>
      <c r="CK113" s="944"/>
      <c r="CL113" s="945"/>
      <c r="CM113" s="915" t="s">
        <v>423</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v>11907</v>
      </c>
      <c r="DH113" s="958"/>
      <c r="DI113" s="958"/>
      <c r="DJ113" s="958"/>
      <c r="DK113" s="959"/>
      <c r="DL113" s="960">
        <v>10991</v>
      </c>
      <c r="DM113" s="958"/>
      <c r="DN113" s="958"/>
      <c r="DO113" s="958"/>
      <c r="DP113" s="959"/>
      <c r="DQ113" s="960">
        <v>10075</v>
      </c>
      <c r="DR113" s="958"/>
      <c r="DS113" s="958"/>
      <c r="DT113" s="958"/>
      <c r="DU113" s="959"/>
      <c r="DV113" s="961">
        <v>0.1</v>
      </c>
      <c r="DW113" s="962"/>
      <c r="DX113" s="962"/>
      <c r="DY113" s="962"/>
      <c r="DZ113" s="963"/>
    </row>
    <row r="114" spans="1:130" s="197" customFormat="1" ht="26.25" customHeight="1">
      <c r="A114" s="953"/>
      <c r="B114" s="954"/>
      <c r="C114" s="949" t="s">
        <v>424</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433551</v>
      </c>
      <c r="AB114" s="958"/>
      <c r="AC114" s="958"/>
      <c r="AD114" s="958"/>
      <c r="AE114" s="959"/>
      <c r="AF114" s="960">
        <v>335545</v>
      </c>
      <c r="AG114" s="958"/>
      <c r="AH114" s="958"/>
      <c r="AI114" s="958"/>
      <c r="AJ114" s="959"/>
      <c r="AK114" s="960">
        <v>172806</v>
      </c>
      <c r="AL114" s="958"/>
      <c r="AM114" s="958"/>
      <c r="AN114" s="958"/>
      <c r="AO114" s="959"/>
      <c r="AP114" s="961">
        <v>1.7</v>
      </c>
      <c r="AQ114" s="962"/>
      <c r="AR114" s="962"/>
      <c r="AS114" s="962"/>
      <c r="AT114" s="963"/>
      <c r="AU114" s="898"/>
      <c r="AV114" s="899"/>
      <c r="AW114" s="899"/>
      <c r="AX114" s="899"/>
      <c r="AY114" s="900"/>
      <c r="AZ114" s="948" t="s">
        <v>425</v>
      </c>
      <c r="BA114" s="949"/>
      <c r="BB114" s="949"/>
      <c r="BC114" s="949"/>
      <c r="BD114" s="949"/>
      <c r="BE114" s="949"/>
      <c r="BF114" s="949"/>
      <c r="BG114" s="949"/>
      <c r="BH114" s="949"/>
      <c r="BI114" s="949"/>
      <c r="BJ114" s="949"/>
      <c r="BK114" s="949"/>
      <c r="BL114" s="949"/>
      <c r="BM114" s="949"/>
      <c r="BN114" s="949"/>
      <c r="BO114" s="949"/>
      <c r="BP114" s="950"/>
      <c r="BQ114" s="918">
        <v>1032983</v>
      </c>
      <c r="BR114" s="919"/>
      <c r="BS114" s="919"/>
      <c r="BT114" s="919"/>
      <c r="BU114" s="919"/>
      <c r="BV114" s="919">
        <v>950963</v>
      </c>
      <c r="BW114" s="919"/>
      <c r="BX114" s="919"/>
      <c r="BY114" s="919"/>
      <c r="BZ114" s="919"/>
      <c r="CA114" s="919">
        <v>1087886</v>
      </c>
      <c r="CB114" s="919"/>
      <c r="CC114" s="919"/>
      <c r="CD114" s="919"/>
      <c r="CE114" s="919"/>
      <c r="CF114" s="913">
        <v>11</v>
      </c>
      <c r="CG114" s="914"/>
      <c r="CH114" s="914"/>
      <c r="CI114" s="914"/>
      <c r="CJ114" s="914"/>
      <c r="CK114" s="944"/>
      <c r="CL114" s="945"/>
      <c r="CM114" s="915" t="s">
        <v>426</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c r="A115" s="953"/>
      <c r="B115" s="954"/>
      <c r="C115" s="949" t="s">
        <v>427</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154690</v>
      </c>
      <c r="AB115" s="933"/>
      <c r="AC115" s="933"/>
      <c r="AD115" s="933"/>
      <c r="AE115" s="934"/>
      <c r="AF115" s="935">
        <v>154697</v>
      </c>
      <c r="AG115" s="933"/>
      <c r="AH115" s="933"/>
      <c r="AI115" s="933"/>
      <c r="AJ115" s="934"/>
      <c r="AK115" s="935">
        <v>154042</v>
      </c>
      <c r="AL115" s="933"/>
      <c r="AM115" s="933"/>
      <c r="AN115" s="933"/>
      <c r="AO115" s="934"/>
      <c r="AP115" s="936">
        <v>1.6</v>
      </c>
      <c r="AQ115" s="937"/>
      <c r="AR115" s="937"/>
      <c r="AS115" s="937"/>
      <c r="AT115" s="938"/>
      <c r="AU115" s="898"/>
      <c r="AV115" s="899"/>
      <c r="AW115" s="899"/>
      <c r="AX115" s="899"/>
      <c r="AY115" s="900"/>
      <c r="AZ115" s="948" t="s">
        <v>428</v>
      </c>
      <c r="BA115" s="949"/>
      <c r="BB115" s="949"/>
      <c r="BC115" s="949"/>
      <c r="BD115" s="949"/>
      <c r="BE115" s="949"/>
      <c r="BF115" s="949"/>
      <c r="BG115" s="949"/>
      <c r="BH115" s="949"/>
      <c r="BI115" s="949"/>
      <c r="BJ115" s="949"/>
      <c r="BK115" s="949"/>
      <c r="BL115" s="949"/>
      <c r="BM115" s="949"/>
      <c r="BN115" s="949"/>
      <c r="BO115" s="949"/>
      <c r="BP115" s="950"/>
      <c r="BQ115" s="918">
        <v>10</v>
      </c>
      <c r="BR115" s="919"/>
      <c r="BS115" s="919"/>
      <c r="BT115" s="919"/>
      <c r="BU115" s="919"/>
      <c r="BV115" s="919" t="s">
        <v>111</v>
      </c>
      <c r="BW115" s="919"/>
      <c r="BX115" s="919"/>
      <c r="BY115" s="919"/>
      <c r="BZ115" s="919"/>
      <c r="CA115" s="919">
        <v>954</v>
      </c>
      <c r="CB115" s="919"/>
      <c r="CC115" s="919"/>
      <c r="CD115" s="919"/>
      <c r="CE115" s="919"/>
      <c r="CF115" s="913">
        <v>0</v>
      </c>
      <c r="CG115" s="914"/>
      <c r="CH115" s="914"/>
      <c r="CI115" s="914"/>
      <c r="CJ115" s="914"/>
      <c r="CK115" s="944"/>
      <c r="CL115" s="945"/>
      <c r="CM115" s="948" t="s">
        <v>429</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v>3775</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c r="A116" s="955"/>
      <c r="B116" s="956"/>
      <c r="C116" s="970" t="s">
        <v>430</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431</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432</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111</v>
      </c>
      <c r="DH116" s="958"/>
      <c r="DI116" s="958"/>
      <c r="DJ116" s="958"/>
      <c r="DK116" s="959"/>
      <c r="DL116" s="960" t="s">
        <v>111</v>
      </c>
      <c r="DM116" s="958"/>
      <c r="DN116" s="958"/>
      <c r="DO116" s="958"/>
      <c r="DP116" s="959"/>
      <c r="DQ116" s="960" t="s">
        <v>111</v>
      </c>
      <c r="DR116" s="958"/>
      <c r="DS116" s="958"/>
      <c r="DT116" s="958"/>
      <c r="DU116" s="959"/>
      <c r="DV116" s="961" t="s">
        <v>111</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433</v>
      </c>
      <c r="Z117" s="883"/>
      <c r="AA117" s="995">
        <v>2112987</v>
      </c>
      <c r="AB117" s="965"/>
      <c r="AC117" s="965"/>
      <c r="AD117" s="965"/>
      <c r="AE117" s="966"/>
      <c r="AF117" s="964">
        <v>2149076</v>
      </c>
      <c r="AG117" s="965"/>
      <c r="AH117" s="965"/>
      <c r="AI117" s="965"/>
      <c r="AJ117" s="966"/>
      <c r="AK117" s="964">
        <v>1808872</v>
      </c>
      <c r="AL117" s="965"/>
      <c r="AM117" s="965"/>
      <c r="AN117" s="965"/>
      <c r="AO117" s="966"/>
      <c r="AP117" s="967"/>
      <c r="AQ117" s="968"/>
      <c r="AR117" s="968"/>
      <c r="AS117" s="968"/>
      <c r="AT117" s="969"/>
      <c r="AU117" s="898"/>
      <c r="AV117" s="899"/>
      <c r="AW117" s="899"/>
      <c r="AX117" s="899"/>
      <c r="AY117" s="900"/>
      <c r="AZ117" s="994" t="s">
        <v>434</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435</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c r="A118" s="903" t="s">
        <v>408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406</v>
      </c>
      <c r="AB118" s="882"/>
      <c r="AC118" s="882"/>
      <c r="AD118" s="882"/>
      <c r="AE118" s="883"/>
      <c r="AF118" s="881" t="s">
        <v>286</v>
      </c>
      <c r="AG118" s="882"/>
      <c r="AH118" s="882"/>
      <c r="AI118" s="882"/>
      <c r="AJ118" s="883"/>
      <c r="AK118" s="881" t="s">
        <v>285</v>
      </c>
      <c r="AL118" s="882"/>
      <c r="AM118" s="882"/>
      <c r="AN118" s="882"/>
      <c r="AO118" s="883"/>
      <c r="AP118" s="989" t="s">
        <v>407</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436</v>
      </c>
      <c r="BP118" s="993"/>
      <c r="BQ118" s="984">
        <v>18207778</v>
      </c>
      <c r="BR118" s="985"/>
      <c r="BS118" s="985"/>
      <c r="BT118" s="985"/>
      <c r="BU118" s="985"/>
      <c r="BV118" s="985">
        <v>17124962</v>
      </c>
      <c r="BW118" s="985"/>
      <c r="BX118" s="985"/>
      <c r="BY118" s="985"/>
      <c r="BZ118" s="985"/>
      <c r="CA118" s="985">
        <v>17788060</v>
      </c>
      <c r="CB118" s="985"/>
      <c r="CC118" s="985"/>
      <c r="CD118" s="985"/>
      <c r="CE118" s="985"/>
      <c r="CF118" s="986"/>
      <c r="CG118" s="987"/>
      <c r="CH118" s="987"/>
      <c r="CI118" s="987"/>
      <c r="CJ118" s="988"/>
      <c r="CK118" s="944"/>
      <c r="CL118" s="945"/>
      <c r="CM118" s="915" t="s">
        <v>437</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c r="A119" s="973" t="s">
        <v>411</v>
      </c>
      <c r="B119" s="943"/>
      <c r="C119" s="922" t="s">
        <v>412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438</v>
      </c>
      <c r="AV119" s="977"/>
      <c r="AW119" s="977"/>
      <c r="AX119" s="977"/>
      <c r="AY119" s="978"/>
      <c r="AZ119" s="939" t="s">
        <v>439</v>
      </c>
      <c r="BA119" s="886"/>
      <c r="BB119" s="886"/>
      <c r="BC119" s="886"/>
      <c r="BD119" s="886"/>
      <c r="BE119" s="886"/>
      <c r="BF119" s="886"/>
      <c r="BG119" s="886"/>
      <c r="BH119" s="886"/>
      <c r="BI119" s="886"/>
      <c r="BJ119" s="886"/>
      <c r="BK119" s="886"/>
      <c r="BL119" s="886"/>
      <c r="BM119" s="886"/>
      <c r="BN119" s="886"/>
      <c r="BO119" s="886"/>
      <c r="BP119" s="887"/>
      <c r="BQ119" s="925">
        <v>3913402</v>
      </c>
      <c r="BR119" s="926"/>
      <c r="BS119" s="926"/>
      <c r="BT119" s="926"/>
      <c r="BU119" s="926"/>
      <c r="BV119" s="926">
        <v>3953604</v>
      </c>
      <c r="BW119" s="926"/>
      <c r="BX119" s="926"/>
      <c r="BY119" s="926"/>
      <c r="BZ119" s="926"/>
      <c r="CA119" s="926">
        <v>3811647</v>
      </c>
      <c r="CB119" s="926"/>
      <c r="CC119" s="926"/>
      <c r="CD119" s="926"/>
      <c r="CE119" s="926"/>
      <c r="CF119" s="940">
        <v>38.6</v>
      </c>
      <c r="CG119" s="941"/>
      <c r="CH119" s="941"/>
      <c r="CI119" s="941"/>
      <c r="CJ119" s="941"/>
      <c r="CK119" s="946"/>
      <c r="CL119" s="947"/>
      <c r="CM119" s="1003" t="s">
        <v>440</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2723</v>
      </c>
      <c r="DH119" s="997"/>
      <c r="DI119" s="997"/>
      <c r="DJ119" s="997"/>
      <c r="DK119" s="998"/>
      <c r="DL119" s="999" t="s">
        <v>111</v>
      </c>
      <c r="DM119" s="997"/>
      <c r="DN119" s="997"/>
      <c r="DO119" s="997"/>
      <c r="DP119" s="998"/>
      <c r="DQ119" s="999" t="s">
        <v>111</v>
      </c>
      <c r="DR119" s="997"/>
      <c r="DS119" s="997"/>
      <c r="DT119" s="997"/>
      <c r="DU119" s="998"/>
      <c r="DV119" s="1000" t="s">
        <v>111</v>
      </c>
      <c r="DW119" s="1001"/>
      <c r="DX119" s="1001"/>
      <c r="DY119" s="1001"/>
      <c r="DZ119" s="1002"/>
    </row>
    <row r="120" spans="1:130" s="197" customFormat="1" ht="26.25" customHeight="1">
      <c r="A120" s="974"/>
      <c r="B120" s="945"/>
      <c r="C120" s="915" t="s">
        <v>416</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v>154583</v>
      </c>
      <c r="AB120" s="958"/>
      <c r="AC120" s="958"/>
      <c r="AD120" s="958"/>
      <c r="AE120" s="959"/>
      <c r="AF120" s="960">
        <v>154697</v>
      </c>
      <c r="AG120" s="958"/>
      <c r="AH120" s="958"/>
      <c r="AI120" s="958"/>
      <c r="AJ120" s="959"/>
      <c r="AK120" s="960">
        <v>154042</v>
      </c>
      <c r="AL120" s="958"/>
      <c r="AM120" s="958"/>
      <c r="AN120" s="958"/>
      <c r="AO120" s="959"/>
      <c r="AP120" s="961">
        <v>1.6</v>
      </c>
      <c r="AQ120" s="962"/>
      <c r="AR120" s="962"/>
      <c r="AS120" s="962"/>
      <c r="AT120" s="963"/>
      <c r="AU120" s="979"/>
      <c r="AV120" s="980"/>
      <c r="AW120" s="980"/>
      <c r="AX120" s="980"/>
      <c r="AY120" s="981"/>
      <c r="AZ120" s="948" t="s">
        <v>441</v>
      </c>
      <c r="BA120" s="949"/>
      <c r="BB120" s="949"/>
      <c r="BC120" s="949"/>
      <c r="BD120" s="949"/>
      <c r="BE120" s="949"/>
      <c r="BF120" s="949"/>
      <c r="BG120" s="949"/>
      <c r="BH120" s="949"/>
      <c r="BI120" s="949"/>
      <c r="BJ120" s="949"/>
      <c r="BK120" s="949"/>
      <c r="BL120" s="949"/>
      <c r="BM120" s="949"/>
      <c r="BN120" s="949"/>
      <c r="BO120" s="949"/>
      <c r="BP120" s="950"/>
      <c r="BQ120" s="918">
        <v>3669119</v>
      </c>
      <c r="BR120" s="919"/>
      <c r="BS120" s="919"/>
      <c r="BT120" s="919"/>
      <c r="BU120" s="919"/>
      <c r="BV120" s="919">
        <v>3213220</v>
      </c>
      <c r="BW120" s="919"/>
      <c r="BX120" s="919"/>
      <c r="BY120" s="919"/>
      <c r="BZ120" s="919"/>
      <c r="CA120" s="919">
        <v>3189877</v>
      </c>
      <c r="CB120" s="919"/>
      <c r="CC120" s="919"/>
      <c r="CD120" s="919"/>
      <c r="CE120" s="919"/>
      <c r="CF120" s="913">
        <v>32.299999999999997</v>
      </c>
      <c r="CG120" s="914"/>
      <c r="CH120" s="914"/>
      <c r="CI120" s="914"/>
      <c r="CJ120" s="914"/>
      <c r="CK120" s="1012" t="s">
        <v>442</v>
      </c>
      <c r="CL120" s="1013"/>
      <c r="CM120" s="1013"/>
      <c r="CN120" s="1013"/>
      <c r="CO120" s="1014"/>
      <c r="CP120" s="1020" t="s">
        <v>384</v>
      </c>
      <c r="CQ120" s="1021"/>
      <c r="CR120" s="1021"/>
      <c r="CS120" s="1021"/>
      <c r="CT120" s="1021"/>
      <c r="CU120" s="1021"/>
      <c r="CV120" s="1021"/>
      <c r="CW120" s="1021"/>
      <c r="CX120" s="1021"/>
      <c r="CY120" s="1021"/>
      <c r="CZ120" s="1021"/>
      <c r="DA120" s="1021"/>
      <c r="DB120" s="1021"/>
      <c r="DC120" s="1021"/>
      <c r="DD120" s="1021"/>
      <c r="DE120" s="1021"/>
      <c r="DF120" s="1022"/>
      <c r="DG120" s="925">
        <v>424763</v>
      </c>
      <c r="DH120" s="926"/>
      <c r="DI120" s="926"/>
      <c r="DJ120" s="926"/>
      <c r="DK120" s="926"/>
      <c r="DL120" s="926">
        <v>424304</v>
      </c>
      <c r="DM120" s="926"/>
      <c r="DN120" s="926"/>
      <c r="DO120" s="926"/>
      <c r="DP120" s="926"/>
      <c r="DQ120" s="926">
        <v>439283</v>
      </c>
      <c r="DR120" s="926"/>
      <c r="DS120" s="926"/>
      <c r="DT120" s="926"/>
      <c r="DU120" s="926"/>
      <c r="DV120" s="927">
        <v>4.4000000000000004</v>
      </c>
      <c r="DW120" s="927"/>
      <c r="DX120" s="927"/>
      <c r="DY120" s="927"/>
      <c r="DZ120" s="928"/>
    </row>
    <row r="121" spans="1:130" s="197" customFormat="1" ht="26.25" customHeight="1">
      <c r="A121" s="974"/>
      <c r="B121" s="945"/>
      <c r="C121" s="1009" t="s">
        <v>443</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111</v>
      </c>
      <c r="AB121" s="958"/>
      <c r="AC121" s="958"/>
      <c r="AD121" s="958"/>
      <c r="AE121" s="959"/>
      <c r="AF121" s="960" t="s">
        <v>111</v>
      </c>
      <c r="AG121" s="958"/>
      <c r="AH121" s="958"/>
      <c r="AI121" s="958"/>
      <c r="AJ121" s="959"/>
      <c r="AK121" s="960" t="s">
        <v>111</v>
      </c>
      <c r="AL121" s="958"/>
      <c r="AM121" s="958"/>
      <c r="AN121" s="958"/>
      <c r="AO121" s="959"/>
      <c r="AP121" s="961" t="s">
        <v>111</v>
      </c>
      <c r="AQ121" s="962"/>
      <c r="AR121" s="962"/>
      <c r="AS121" s="962"/>
      <c r="AT121" s="963"/>
      <c r="AU121" s="979"/>
      <c r="AV121" s="980"/>
      <c r="AW121" s="980"/>
      <c r="AX121" s="980"/>
      <c r="AY121" s="981"/>
      <c r="AZ121" s="994" t="s">
        <v>444</v>
      </c>
      <c r="BA121" s="970"/>
      <c r="BB121" s="970"/>
      <c r="BC121" s="970"/>
      <c r="BD121" s="970"/>
      <c r="BE121" s="970"/>
      <c r="BF121" s="970"/>
      <c r="BG121" s="970"/>
      <c r="BH121" s="970"/>
      <c r="BI121" s="970"/>
      <c r="BJ121" s="970"/>
      <c r="BK121" s="970"/>
      <c r="BL121" s="970"/>
      <c r="BM121" s="970"/>
      <c r="BN121" s="970"/>
      <c r="BO121" s="970"/>
      <c r="BP121" s="971"/>
      <c r="BQ121" s="984">
        <v>11891939</v>
      </c>
      <c r="BR121" s="985"/>
      <c r="BS121" s="985"/>
      <c r="BT121" s="985"/>
      <c r="BU121" s="985"/>
      <c r="BV121" s="985">
        <v>12425230</v>
      </c>
      <c r="BW121" s="985"/>
      <c r="BX121" s="985"/>
      <c r="BY121" s="985"/>
      <c r="BZ121" s="985"/>
      <c r="CA121" s="985">
        <v>14200601</v>
      </c>
      <c r="CB121" s="985"/>
      <c r="CC121" s="985"/>
      <c r="CD121" s="985"/>
      <c r="CE121" s="985"/>
      <c r="CF121" s="1023">
        <v>143.80000000000001</v>
      </c>
      <c r="CG121" s="1024"/>
      <c r="CH121" s="1024"/>
      <c r="CI121" s="1024"/>
      <c r="CJ121" s="1024"/>
      <c r="CK121" s="1015"/>
      <c r="CL121" s="1016"/>
      <c r="CM121" s="1016"/>
      <c r="CN121" s="1016"/>
      <c r="CO121" s="1017"/>
      <c r="CP121" s="1006" t="s">
        <v>383</v>
      </c>
      <c r="CQ121" s="1007"/>
      <c r="CR121" s="1007"/>
      <c r="CS121" s="1007"/>
      <c r="CT121" s="1007"/>
      <c r="CU121" s="1007"/>
      <c r="CV121" s="1007"/>
      <c r="CW121" s="1007"/>
      <c r="CX121" s="1007"/>
      <c r="CY121" s="1007"/>
      <c r="CZ121" s="1007"/>
      <c r="DA121" s="1007"/>
      <c r="DB121" s="1007"/>
      <c r="DC121" s="1007"/>
      <c r="DD121" s="1007"/>
      <c r="DE121" s="1007"/>
      <c r="DF121" s="1008"/>
      <c r="DG121" s="918">
        <v>274057</v>
      </c>
      <c r="DH121" s="919"/>
      <c r="DI121" s="919"/>
      <c r="DJ121" s="919"/>
      <c r="DK121" s="919"/>
      <c r="DL121" s="919">
        <v>222691</v>
      </c>
      <c r="DM121" s="919"/>
      <c r="DN121" s="919"/>
      <c r="DO121" s="919"/>
      <c r="DP121" s="919"/>
      <c r="DQ121" s="919">
        <v>294994</v>
      </c>
      <c r="DR121" s="919"/>
      <c r="DS121" s="919"/>
      <c r="DT121" s="919"/>
      <c r="DU121" s="919"/>
      <c r="DV121" s="920">
        <v>3</v>
      </c>
      <c r="DW121" s="920"/>
      <c r="DX121" s="920"/>
      <c r="DY121" s="920"/>
      <c r="DZ121" s="921"/>
    </row>
    <row r="122" spans="1:130" s="197" customFormat="1" ht="26.25" customHeight="1">
      <c r="A122" s="974"/>
      <c r="B122" s="945"/>
      <c r="C122" s="915" t="s">
        <v>426</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111</v>
      </c>
      <c r="AB122" s="958"/>
      <c r="AC122" s="958"/>
      <c r="AD122" s="958"/>
      <c r="AE122" s="959"/>
      <c r="AF122" s="960" t="s">
        <v>111</v>
      </c>
      <c r="AG122" s="958"/>
      <c r="AH122" s="958"/>
      <c r="AI122" s="958"/>
      <c r="AJ122" s="959"/>
      <c r="AK122" s="960" t="s">
        <v>111</v>
      </c>
      <c r="AL122" s="958"/>
      <c r="AM122" s="958"/>
      <c r="AN122" s="958"/>
      <c r="AO122" s="959"/>
      <c r="AP122" s="961" t="s">
        <v>111</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445</v>
      </c>
      <c r="BP122" s="993"/>
      <c r="BQ122" s="1033">
        <v>19474460</v>
      </c>
      <c r="BR122" s="1034"/>
      <c r="BS122" s="1034"/>
      <c r="BT122" s="1034"/>
      <c r="BU122" s="1034"/>
      <c r="BV122" s="1034">
        <v>19592054</v>
      </c>
      <c r="BW122" s="1034"/>
      <c r="BX122" s="1034"/>
      <c r="BY122" s="1034"/>
      <c r="BZ122" s="1034"/>
      <c r="CA122" s="1034">
        <v>21202125</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c r="A123" s="974"/>
      <c r="B123" s="945"/>
      <c r="C123" s="915" t="s">
        <v>432</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111</v>
      </c>
      <c r="AB123" s="958"/>
      <c r="AC123" s="958"/>
      <c r="AD123" s="958"/>
      <c r="AE123" s="959"/>
      <c r="AF123" s="960" t="s">
        <v>111</v>
      </c>
      <c r="AG123" s="958"/>
      <c r="AH123" s="958"/>
      <c r="AI123" s="958"/>
      <c r="AJ123" s="959"/>
      <c r="AK123" s="960" t="s">
        <v>111</v>
      </c>
      <c r="AL123" s="958"/>
      <c r="AM123" s="958"/>
      <c r="AN123" s="958"/>
      <c r="AO123" s="959"/>
      <c r="AP123" s="961" t="s">
        <v>111</v>
      </c>
      <c r="AQ123" s="962"/>
      <c r="AR123" s="962"/>
      <c r="AS123" s="962"/>
      <c r="AT123" s="963"/>
      <c r="AU123" s="1030" t="s">
        <v>446</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111</v>
      </c>
      <c r="BR123" s="1026"/>
      <c r="BS123" s="1026"/>
      <c r="BT123" s="1026"/>
      <c r="BU123" s="1026"/>
      <c r="BV123" s="1026" t="s">
        <v>111</v>
      </c>
      <c r="BW123" s="1026"/>
      <c r="BX123" s="1026"/>
      <c r="BY123" s="1026"/>
      <c r="BZ123" s="1026"/>
      <c r="CA123" s="1026" t="s">
        <v>111</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435</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387</v>
      </c>
      <c r="AB124" s="958"/>
      <c r="AC124" s="958"/>
      <c r="AD124" s="958"/>
      <c r="AE124" s="959"/>
      <c r="AF124" s="960" t="s">
        <v>387</v>
      </c>
      <c r="AG124" s="958"/>
      <c r="AH124" s="958"/>
      <c r="AI124" s="958"/>
      <c r="AJ124" s="959"/>
      <c r="AK124" s="960" t="s">
        <v>387</v>
      </c>
      <c r="AL124" s="958"/>
      <c r="AM124" s="958"/>
      <c r="AN124" s="958"/>
      <c r="AO124" s="959"/>
      <c r="AP124" s="961" t="s">
        <v>387</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447</v>
      </c>
      <c r="CQ124" s="1007"/>
      <c r="CR124" s="1007"/>
      <c r="CS124" s="1007"/>
      <c r="CT124" s="1007"/>
      <c r="CU124" s="1007"/>
      <c r="CV124" s="1007"/>
      <c r="CW124" s="1007"/>
      <c r="CX124" s="1007"/>
      <c r="CY124" s="1007"/>
      <c r="CZ124" s="1007"/>
      <c r="DA124" s="1007"/>
      <c r="DB124" s="1007"/>
      <c r="DC124" s="1007"/>
      <c r="DD124" s="1007"/>
      <c r="DE124" s="1007"/>
      <c r="DF124" s="1008"/>
      <c r="DG124" s="996" t="s">
        <v>387</v>
      </c>
      <c r="DH124" s="997"/>
      <c r="DI124" s="997"/>
      <c r="DJ124" s="997"/>
      <c r="DK124" s="998"/>
      <c r="DL124" s="999" t="s">
        <v>387</v>
      </c>
      <c r="DM124" s="997"/>
      <c r="DN124" s="997"/>
      <c r="DO124" s="997"/>
      <c r="DP124" s="998"/>
      <c r="DQ124" s="999" t="s">
        <v>387</v>
      </c>
      <c r="DR124" s="997"/>
      <c r="DS124" s="997"/>
      <c r="DT124" s="997"/>
      <c r="DU124" s="998"/>
      <c r="DV124" s="1000" t="s">
        <v>387</v>
      </c>
      <c r="DW124" s="1001"/>
      <c r="DX124" s="1001"/>
      <c r="DY124" s="1001"/>
      <c r="DZ124" s="1002"/>
    </row>
    <row r="125" spans="1:130" s="197" customFormat="1" ht="26.25" customHeight="1" thickBot="1">
      <c r="A125" s="974"/>
      <c r="B125" s="945"/>
      <c r="C125" s="915" t="s">
        <v>437</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v>107</v>
      </c>
      <c r="AB125" s="958"/>
      <c r="AC125" s="958"/>
      <c r="AD125" s="958"/>
      <c r="AE125" s="959"/>
      <c r="AF125" s="960" t="s">
        <v>387</v>
      </c>
      <c r="AG125" s="958"/>
      <c r="AH125" s="958"/>
      <c r="AI125" s="958"/>
      <c r="AJ125" s="959"/>
      <c r="AK125" s="960" t="s">
        <v>387</v>
      </c>
      <c r="AL125" s="958"/>
      <c r="AM125" s="958"/>
      <c r="AN125" s="958"/>
      <c r="AO125" s="959"/>
      <c r="AP125" s="961" t="s">
        <v>387</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448</v>
      </c>
      <c r="CL125" s="1013"/>
      <c r="CM125" s="1013"/>
      <c r="CN125" s="1013"/>
      <c r="CO125" s="1014"/>
      <c r="CP125" s="939" t="s">
        <v>449</v>
      </c>
      <c r="CQ125" s="886"/>
      <c r="CR125" s="886"/>
      <c r="CS125" s="886"/>
      <c r="CT125" s="886"/>
      <c r="CU125" s="886"/>
      <c r="CV125" s="886"/>
      <c r="CW125" s="886"/>
      <c r="CX125" s="886"/>
      <c r="CY125" s="886"/>
      <c r="CZ125" s="886"/>
      <c r="DA125" s="886"/>
      <c r="DB125" s="886"/>
      <c r="DC125" s="886"/>
      <c r="DD125" s="886"/>
      <c r="DE125" s="886"/>
      <c r="DF125" s="887"/>
      <c r="DG125" s="925" t="s">
        <v>387</v>
      </c>
      <c r="DH125" s="926"/>
      <c r="DI125" s="926"/>
      <c r="DJ125" s="926"/>
      <c r="DK125" s="926"/>
      <c r="DL125" s="926" t="s">
        <v>387</v>
      </c>
      <c r="DM125" s="926"/>
      <c r="DN125" s="926"/>
      <c r="DO125" s="926"/>
      <c r="DP125" s="926"/>
      <c r="DQ125" s="926" t="s">
        <v>387</v>
      </c>
      <c r="DR125" s="926"/>
      <c r="DS125" s="926"/>
      <c r="DT125" s="926"/>
      <c r="DU125" s="926"/>
      <c r="DV125" s="927" t="s">
        <v>387</v>
      </c>
      <c r="DW125" s="927"/>
      <c r="DX125" s="927"/>
      <c r="DY125" s="927"/>
      <c r="DZ125" s="928"/>
    </row>
    <row r="126" spans="1:130" s="197" customFormat="1" ht="26.25" customHeight="1">
      <c r="A126" s="974"/>
      <c r="B126" s="945"/>
      <c r="C126" s="915" t="s">
        <v>440</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387</v>
      </c>
      <c r="AB126" s="958"/>
      <c r="AC126" s="958"/>
      <c r="AD126" s="958"/>
      <c r="AE126" s="959"/>
      <c r="AF126" s="960" t="s">
        <v>387</v>
      </c>
      <c r="AG126" s="958"/>
      <c r="AH126" s="958"/>
      <c r="AI126" s="958"/>
      <c r="AJ126" s="959"/>
      <c r="AK126" s="960" t="s">
        <v>387</v>
      </c>
      <c r="AL126" s="958"/>
      <c r="AM126" s="958"/>
      <c r="AN126" s="958"/>
      <c r="AO126" s="959"/>
      <c r="AP126" s="961" t="s">
        <v>387</v>
      </c>
      <c r="AQ126" s="962"/>
      <c r="AR126" s="962"/>
      <c r="AS126" s="962"/>
      <c r="AT126" s="963"/>
      <c r="AU126" s="233"/>
      <c r="AV126" s="233"/>
      <c r="AW126" s="233"/>
      <c r="AX126" s="1035" t="s">
        <v>450</v>
      </c>
      <c r="AY126" s="1036"/>
      <c r="AZ126" s="1036"/>
      <c r="BA126" s="1036"/>
      <c r="BB126" s="1036"/>
      <c r="BC126" s="1036"/>
      <c r="BD126" s="1036"/>
      <c r="BE126" s="1037"/>
      <c r="BF126" s="1051" t="s">
        <v>451</v>
      </c>
      <c r="BG126" s="1036"/>
      <c r="BH126" s="1036"/>
      <c r="BI126" s="1036"/>
      <c r="BJ126" s="1036"/>
      <c r="BK126" s="1036"/>
      <c r="BL126" s="1037"/>
      <c r="BM126" s="1051" t="s">
        <v>452</v>
      </c>
      <c r="BN126" s="1036"/>
      <c r="BO126" s="1036"/>
      <c r="BP126" s="1036"/>
      <c r="BQ126" s="1036"/>
      <c r="BR126" s="1036"/>
      <c r="BS126" s="1037"/>
      <c r="BT126" s="1051" t="s">
        <v>453</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454</v>
      </c>
      <c r="CQ126" s="949"/>
      <c r="CR126" s="949"/>
      <c r="CS126" s="949"/>
      <c r="CT126" s="949"/>
      <c r="CU126" s="949"/>
      <c r="CV126" s="949"/>
      <c r="CW126" s="949"/>
      <c r="CX126" s="949"/>
      <c r="CY126" s="949"/>
      <c r="CZ126" s="949"/>
      <c r="DA126" s="949"/>
      <c r="DB126" s="949"/>
      <c r="DC126" s="949"/>
      <c r="DD126" s="949"/>
      <c r="DE126" s="949"/>
      <c r="DF126" s="950"/>
      <c r="DG126" s="918" t="s">
        <v>387</v>
      </c>
      <c r="DH126" s="919"/>
      <c r="DI126" s="919"/>
      <c r="DJ126" s="919"/>
      <c r="DK126" s="919"/>
      <c r="DL126" s="919" t="s">
        <v>387</v>
      </c>
      <c r="DM126" s="919"/>
      <c r="DN126" s="919"/>
      <c r="DO126" s="919"/>
      <c r="DP126" s="919"/>
      <c r="DQ126" s="919" t="s">
        <v>387</v>
      </c>
      <c r="DR126" s="919"/>
      <c r="DS126" s="919"/>
      <c r="DT126" s="919"/>
      <c r="DU126" s="919"/>
      <c r="DV126" s="920" t="s">
        <v>387</v>
      </c>
      <c r="DW126" s="920"/>
      <c r="DX126" s="920"/>
      <c r="DY126" s="920"/>
      <c r="DZ126" s="921"/>
    </row>
    <row r="127" spans="1:130" s="197" customFormat="1" ht="26.25" customHeight="1" thickBot="1">
      <c r="A127" s="975"/>
      <c r="B127" s="947"/>
      <c r="C127" s="1003" t="s">
        <v>455</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387</v>
      </c>
      <c r="AB127" s="958"/>
      <c r="AC127" s="958"/>
      <c r="AD127" s="958"/>
      <c r="AE127" s="959"/>
      <c r="AF127" s="960" t="s">
        <v>387</v>
      </c>
      <c r="AG127" s="958"/>
      <c r="AH127" s="958"/>
      <c r="AI127" s="958"/>
      <c r="AJ127" s="959"/>
      <c r="AK127" s="960" t="s">
        <v>387</v>
      </c>
      <c r="AL127" s="958"/>
      <c r="AM127" s="958"/>
      <c r="AN127" s="958"/>
      <c r="AO127" s="959"/>
      <c r="AP127" s="961" t="s">
        <v>387</v>
      </c>
      <c r="AQ127" s="962"/>
      <c r="AR127" s="962"/>
      <c r="AS127" s="962"/>
      <c r="AT127" s="963"/>
      <c r="AU127" s="233"/>
      <c r="AV127" s="233"/>
      <c r="AW127" s="233"/>
      <c r="AX127" s="885" t="s">
        <v>456</v>
      </c>
      <c r="AY127" s="886"/>
      <c r="AZ127" s="886"/>
      <c r="BA127" s="886"/>
      <c r="BB127" s="886"/>
      <c r="BC127" s="886"/>
      <c r="BD127" s="886"/>
      <c r="BE127" s="887"/>
      <c r="BF127" s="1040" t="s">
        <v>387</v>
      </c>
      <c r="BG127" s="1041"/>
      <c r="BH127" s="1041"/>
      <c r="BI127" s="1041"/>
      <c r="BJ127" s="1041"/>
      <c r="BK127" s="1041"/>
      <c r="BL127" s="1050"/>
      <c r="BM127" s="1040">
        <v>13.19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457</v>
      </c>
      <c r="CQ127" s="1044"/>
      <c r="CR127" s="1044"/>
      <c r="CS127" s="1044"/>
      <c r="CT127" s="1044"/>
      <c r="CU127" s="1044"/>
      <c r="CV127" s="1044"/>
      <c r="CW127" s="1044"/>
      <c r="CX127" s="1044"/>
      <c r="CY127" s="1044"/>
      <c r="CZ127" s="1044"/>
      <c r="DA127" s="1044"/>
      <c r="DB127" s="1044"/>
      <c r="DC127" s="1044"/>
      <c r="DD127" s="1044"/>
      <c r="DE127" s="1044"/>
      <c r="DF127" s="1045"/>
      <c r="DG127" s="1046">
        <v>10</v>
      </c>
      <c r="DH127" s="1047"/>
      <c r="DI127" s="1047"/>
      <c r="DJ127" s="1047"/>
      <c r="DK127" s="1047"/>
      <c r="DL127" s="1047" t="s">
        <v>111</v>
      </c>
      <c r="DM127" s="1047"/>
      <c r="DN127" s="1047"/>
      <c r="DO127" s="1047"/>
      <c r="DP127" s="1047"/>
      <c r="DQ127" s="1047">
        <v>954</v>
      </c>
      <c r="DR127" s="1047"/>
      <c r="DS127" s="1047"/>
      <c r="DT127" s="1047"/>
      <c r="DU127" s="1047"/>
      <c r="DV127" s="1048">
        <v>0</v>
      </c>
      <c r="DW127" s="1048"/>
      <c r="DX127" s="1048"/>
      <c r="DY127" s="1048"/>
      <c r="DZ127" s="1049"/>
    </row>
    <row r="128" spans="1:130" s="197" customFormat="1" ht="26.25" customHeight="1">
      <c r="A128" s="1070" t="s">
        <v>458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459</v>
      </c>
      <c r="X128" s="1072"/>
      <c r="Y128" s="1072"/>
      <c r="Z128" s="1073"/>
      <c r="AA128" s="1088">
        <v>549556</v>
      </c>
      <c r="AB128" s="1089"/>
      <c r="AC128" s="1089"/>
      <c r="AD128" s="1089"/>
      <c r="AE128" s="1090"/>
      <c r="AF128" s="1091">
        <v>551039</v>
      </c>
      <c r="AG128" s="1089"/>
      <c r="AH128" s="1089"/>
      <c r="AI128" s="1089"/>
      <c r="AJ128" s="1090"/>
      <c r="AK128" s="1091">
        <v>554297</v>
      </c>
      <c r="AL128" s="1089"/>
      <c r="AM128" s="1089"/>
      <c r="AN128" s="1089"/>
      <c r="AO128" s="1090"/>
      <c r="AP128" s="1092"/>
      <c r="AQ128" s="1093"/>
      <c r="AR128" s="1093"/>
      <c r="AS128" s="1093"/>
      <c r="AT128" s="1094"/>
      <c r="AU128" s="235"/>
      <c r="AV128" s="235"/>
      <c r="AW128" s="235"/>
      <c r="AX128" s="1053" t="s">
        <v>460</v>
      </c>
      <c r="AY128" s="949"/>
      <c r="AZ128" s="949"/>
      <c r="BA128" s="949"/>
      <c r="BB128" s="949"/>
      <c r="BC128" s="949"/>
      <c r="BD128" s="949"/>
      <c r="BE128" s="950"/>
      <c r="BF128" s="1065" t="s">
        <v>387</v>
      </c>
      <c r="BG128" s="1066"/>
      <c r="BH128" s="1066"/>
      <c r="BI128" s="1066"/>
      <c r="BJ128" s="1066"/>
      <c r="BK128" s="1066"/>
      <c r="BL128" s="1067"/>
      <c r="BM128" s="1065">
        <v>18.190000000000001</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461</v>
      </c>
      <c r="X129" s="1060"/>
      <c r="Y129" s="1060"/>
      <c r="Z129" s="1061"/>
      <c r="AA129" s="957">
        <v>11071802</v>
      </c>
      <c r="AB129" s="958"/>
      <c r="AC129" s="958"/>
      <c r="AD129" s="958"/>
      <c r="AE129" s="959"/>
      <c r="AF129" s="960">
        <v>11088684</v>
      </c>
      <c r="AG129" s="958"/>
      <c r="AH129" s="958"/>
      <c r="AI129" s="958"/>
      <c r="AJ129" s="959"/>
      <c r="AK129" s="960">
        <v>10964006</v>
      </c>
      <c r="AL129" s="958"/>
      <c r="AM129" s="958"/>
      <c r="AN129" s="958"/>
      <c r="AO129" s="959"/>
      <c r="AP129" s="1062"/>
      <c r="AQ129" s="1063"/>
      <c r="AR129" s="1063"/>
      <c r="AS129" s="1063"/>
      <c r="AT129" s="1064"/>
      <c r="AU129" s="235"/>
      <c r="AV129" s="235"/>
      <c r="AW129" s="235"/>
      <c r="AX129" s="1053" t="s">
        <v>462</v>
      </c>
      <c r="AY129" s="949"/>
      <c r="AZ129" s="949"/>
      <c r="BA129" s="949"/>
      <c r="BB129" s="949"/>
      <c r="BC129" s="949"/>
      <c r="BD129" s="949"/>
      <c r="BE129" s="950"/>
      <c r="BF129" s="1054">
        <v>2.9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463</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464</v>
      </c>
      <c r="X130" s="1060"/>
      <c r="Y130" s="1060"/>
      <c r="Z130" s="1061"/>
      <c r="AA130" s="957">
        <v>1230344</v>
      </c>
      <c r="AB130" s="958"/>
      <c r="AC130" s="958"/>
      <c r="AD130" s="958"/>
      <c r="AE130" s="959"/>
      <c r="AF130" s="960">
        <v>1214949</v>
      </c>
      <c r="AG130" s="958"/>
      <c r="AH130" s="958"/>
      <c r="AI130" s="958"/>
      <c r="AJ130" s="959"/>
      <c r="AK130" s="960">
        <v>1086095</v>
      </c>
      <c r="AL130" s="958"/>
      <c r="AM130" s="958"/>
      <c r="AN130" s="958"/>
      <c r="AO130" s="959"/>
      <c r="AP130" s="1062"/>
      <c r="AQ130" s="1063"/>
      <c r="AR130" s="1063"/>
      <c r="AS130" s="1063"/>
      <c r="AT130" s="1064"/>
      <c r="AU130" s="235"/>
      <c r="AV130" s="235"/>
      <c r="AW130" s="235"/>
      <c r="AX130" s="1112" t="s">
        <v>465</v>
      </c>
      <c r="AY130" s="1044"/>
      <c r="AZ130" s="1044"/>
      <c r="BA130" s="1044"/>
      <c r="BB130" s="1044"/>
      <c r="BC130" s="1044"/>
      <c r="BD130" s="1044"/>
      <c r="BE130" s="1045"/>
      <c r="BF130" s="1074" t="s">
        <v>387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466</v>
      </c>
      <c r="X131" s="1083"/>
      <c r="Y131" s="1083"/>
      <c r="Z131" s="1084"/>
      <c r="AA131" s="996">
        <v>9841458</v>
      </c>
      <c r="AB131" s="997"/>
      <c r="AC131" s="997"/>
      <c r="AD131" s="997"/>
      <c r="AE131" s="998"/>
      <c r="AF131" s="999">
        <v>9873735</v>
      </c>
      <c r="AG131" s="997"/>
      <c r="AH131" s="997"/>
      <c r="AI131" s="997"/>
      <c r="AJ131" s="998"/>
      <c r="AK131" s="999">
        <v>9877911</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467</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468</v>
      </c>
      <c r="W132" s="1100"/>
      <c r="X132" s="1100"/>
      <c r="Y132" s="1100"/>
      <c r="Z132" s="1101"/>
      <c r="AA132" s="1102">
        <v>3.3845290000000001</v>
      </c>
      <c r="AB132" s="1103"/>
      <c r="AC132" s="1103"/>
      <c r="AD132" s="1103"/>
      <c r="AE132" s="1104"/>
      <c r="AF132" s="1105">
        <v>3.8798691679999999</v>
      </c>
      <c r="AG132" s="1103"/>
      <c r="AH132" s="1103"/>
      <c r="AI132" s="1103"/>
      <c r="AJ132" s="1104"/>
      <c r="AK132" s="1105">
        <v>1.70562379</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469</v>
      </c>
      <c r="W133" s="1107"/>
      <c r="X133" s="1107"/>
      <c r="Y133" s="1107"/>
      <c r="Z133" s="1108"/>
      <c r="AA133" s="1109">
        <v>4.4000000000000004</v>
      </c>
      <c r="AB133" s="1110"/>
      <c r="AC133" s="1110"/>
      <c r="AD133" s="1110"/>
      <c r="AE133" s="1111"/>
      <c r="AF133" s="1109">
        <v>3.6</v>
      </c>
      <c r="AG133" s="1110"/>
      <c r="AH133" s="1110"/>
      <c r="AI133" s="1110"/>
      <c r="AJ133" s="1111"/>
      <c r="AK133" s="1109">
        <v>2.9</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6" t="s">
        <v>472</v>
      </c>
      <c r="L7" s="254"/>
      <c r="M7" s="255" t="s">
        <v>473</v>
      </c>
      <c r="N7" s="256"/>
    </row>
    <row r="8" spans="1:16">
      <c r="A8" s="248"/>
      <c r="B8" s="244"/>
      <c r="C8" s="244"/>
      <c r="D8" s="244"/>
      <c r="E8" s="244"/>
      <c r="F8" s="244"/>
      <c r="G8" s="257"/>
      <c r="H8" s="258"/>
      <c r="I8" s="258"/>
      <c r="J8" s="259"/>
      <c r="K8" s="1117"/>
      <c r="L8" s="260" t="s">
        <v>474</v>
      </c>
      <c r="M8" s="261" t="s">
        <v>475</v>
      </c>
      <c r="N8" s="262" t="s">
        <v>476</v>
      </c>
    </row>
    <row r="9" spans="1:16">
      <c r="A9" s="248"/>
      <c r="B9" s="244"/>
      <c r="C9" s="244"/>
      <c r="D9" s="244"/>
      <c r="E9" s="244"/>
      <c r="F9" s="244"/>
      <c r="G9" s="1118" t="s">
        <v>477</v>
      </c>
      <c r="H9" s="1119"/>
      <c r="I9" s="1119"/>
      <c r="J9" s="1120"/>
      <c r="K9" s="263">
        <v>3209897</v>
      </c>
      <c r="L9" s="264">
        <v>51145</v>
      </c>
      <c r="M9" s="265">
        <v>65114</v>
      </c>
      <c r="N9" s="266">
        <v>-21.5</v>
      </c>
    </row>
    <row r="10" spans="1:16">
      <c r="A10" s="248"/>
      <c r="B10" s="244"/>
      <c r="C10" s="244"/>
      <c r="D10" s="244"/>
      <c r="E10" s="244"/>
      <c r="F10" s="244"/>
      <c r="G10" s="1118" t="s">
        <v>478</v>
      </c>
      <c r="H10" s="1119"/>
      <c r="I10" s="1119"/>
      <c r="J10" s="1120"/>
      <c r="K10" s="267">
        <v>186178</v>
      </c>
      <c r="L10" s="268">
        <v>2966</v>
      </c>
      <c r="M10" s="269">
        <v>4538</v>
      </c>
      <c r="N10" s="270">
        <v>-34.6</v>
      </c>
    </row>
    <row r="11" spans="1:16" ht="13.5" customHeight="1">
      <c r="A11" s="248"/>
      <c r="B11" s="244"/>
      <c r="C11" s="244"/>
      <c r="D11" s="244"/>
      <c r="E11" s="244"/>
      <c r="F11" s="244"/>
      <c r="G11" s="1118" t="s">
        <v>479</v>
      </c>
      <c r="H11" s="1119"/>
      <c r="I11" s="1119"/>
      <c r="J11" s="1120"/>
      <c r="K11" s="267">
        <v>894882</v>
      </c>
      <c r="L11" s="268">
        <v>14259</v>
      </c>
      <c r="M11" s="269">
        <v>5513</v>
      </c>
      <c r="N11" s="270">
        <v>158.6</v>
      </c>
    </row>
    <row r="12" spans="1:16" ht="13.5" customHeight="1">
      <c r="A12" s="248"/>
      <c r="B12" s="244"/>
      <c r="C12" s="244"/>
      <c r="D12" s="244"/>
      <c r="E12" s="244"/>
      <c r="F12" s="244"/>
      <c r="G12" s="1118" t="s">
        <v>480</v>
      </c>
      <c r="H12" s="1119"/>
      <c r="I12" s="1119"/>
      <c r="J12" s="1120"/>
      <c r="K12" s="267" t="s">
        <v>481</v>
      </c>
      <c r="L12" s="268" t="s">
        <v>481</v>
      </c>
      <c r="M12" s="269">
        <v>953</v>
      </c>
      <c r="N12" s="270" t="s">
        <v>481</v>
      </c>
    </row>
    <row r="13" spans="1:16" ht="13.5" customHeight="1">
      <c r="A13" s="248"/>
      <c r="B13" s="244"/>
      <c r="C13" s="244"/>
      <c r="D13" s="244"/>
      <c r="E13" s="244"/>
      <c r="F13" s="244"/>
      <c r="G13" s="1118" t="s">
        <v>482</v>
      </c>
      <c r="H13" s="1119"/>
      <c r="I13" s="1119"/>
      <c r="J13" s="1120"/>
      <c r="K13" s="267">
        <v>5494</v>
      </c>
      <c r="L13" s="268">
        <v>88</v>
      </c>
      <c r="M13" s="269">
        <v>2</v>
      </c>
      <c r="N13" s="270">
        <v>4300</v>
      </c>
    </row>
    <row r="14" spans="1:16" ht="13.5" customHeight="1">
      <c r="A14" s="248"/>
      <c r="B14" s="244"/>
      <c r="C14" s="244"/>
      <c r="D14" s="244"/>
      <c r="E14" s="244"/>
      <c r="F14" s="244"/>
      <c r="G14" s="1118" t="s">
        <v>483</v>
      </c>
      <c r="H14" s="1119"/>
      <c r="I14" s="1119"/>
      <c r="J14" s="1120"/>
      <c r="K14" s="267">
        <v>173569</v>
      </c>
      <c r="L14" s="268">
        <v>2766</v>
      </c>
      <c r="M14" s="269">
        <v>2887</v>
      </c>
      <c r="N14" s="270">
        <v>-4.2</v>
      </c>
    </row>
    <row r="15" spans="1:16" ht="13.5" customHeight="1">
      <c r="A15" s="248"/>
      <c r="B15" s="244"/>
      <c r="C15" s="244"/>
      <c r="D15" s="244"/>
      <c r="E15" s="244"/>
      <c r="F15" s="244"/>
      <c r="G15" s="1118" t="s">
        <v>484</v>
      </c>
      <c r="H15" s="1119"/>
      <c r="I15" s="1119"/>
      <c r="J15" s="1120"/>
      <c r="K15" s="267">
        <v>198569</v>
      </c>
      <c r="L15" s="268">
        <v>3164</v>
      </c>
      <c r="M15" s="269">
        <v>1642</v>
      </c>
      <c r="N15" s="270">
        <v>92.7</v>
      </c>
    </row>
    <row r="16" spans="1:16">
      <c r="A16" s="248"/>
      <c r="B16" s="244"/>
      <c r="C16" s="244"/>
      <c r="D16" s="244"/>
      <c r="E16" s="244"/>
      <c r="F16" s="244"/>
      <c r="G16" s="1121" t="s">
        <v>485</v>
      </c>
      <c r="H16" s="1122"/>
      <c r="I16" s="1122"/>
      <c r="J16" s="1123"/>
      <c r="K16" s="268">
        <v>-264266</v>
      </c>
      <c r="L16" s="268">
        <v>-4211</v>
      </c>
      <c r="M16" s="269">
        <v>-6965</v>
      </c>
      <c r="N16" s="270">
        <v>-39.5</v>
      </c>
    </row>
    <row r="17" spans="1:16">
      <c r="A17" s="248"/>
      <c r="B17" s="244"/>
      <c r="C17" s="244"/>
      <c r="D17" s="244"/>
      <c r="E17" s="244"/>
      <c r="F17" s="244"/>
      <c r="G17" s="1121" t="s">
        <v>170</v>
      </c>
      <c r="H17" s="1122"/>
      <c r="I17" s="1122"/>
      <c r="J17" s="1123"/>
      <c r="K17" s="268">
        <v>4404323</v>
      </c>
      <c r="L17" s="268">
        <v>70176</v>
      </c>
      <c r="M17" s="269">
        <v>73685</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3" t="s">
        <v>490</v>
      </c>
      <c r="H21" s="1114"/>
      <c r="I21" s="1114"/>
      <c r="J21" s="1115"/>
      <c r="K21" s="280">
        <v>5.91</v>
      </c>
      <c r="L21" s="281">
        <v>7.13</v>
      </c>
      <c r="M21" s="282">
        <v>-1.22</v>
      </c>
      <c r="N21" s="249"/>
      <c r="O21" s="283"/>
      <c r="P21" s="279"/>
    </row>
    <row r="22" spans="1:16" s="284" customFormat="1">
      <c r="A22" s="279"/>
      <c r="B22" s="249"/>
      <c r="C22" s="249"/>
      <c r="D22" s="249"/>
      <c r="E22" s="249"/>
      <c r="F22" s="249"/>
      <c r="G22" s="1113" t="s">
        <v>491</v>
      </c>
      <c r="H22" s="1114"/>
      <c r="I22" s="1114"/>
      <c r="J22" s="1115"/>
      <c r="K22" s="285">
        <v>100.1</v>
      </c>
      <c r="L22" s="286">
        <v>98.1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6" t="s">
        <v>472</v>
      </c>
      <c r="L30" s="254"/>
      <c r="M30" s="255" t="s">
        <v>473</v>
      </c>
      <c r="N30" s="256"/>
    </row>
    <row r="31" spans="1:16">
      <c r="A31" s="248"/>
      <c r="B31" s="244"/>
      <c r="C31" s="244"/>
      <c r="D31" s="244"/>
      <c r="E31" s="244"/>
      <c r="F31" s="244"/>
      <c r="G31" s="257"/>
      <c r="H31" s="258"/>
      <c r="I31" s="258"/>
      <c r="J31" s="259"/>
      <c r="K31" s="1117"/>
      <c r="L31" s="260" t="s">
        <v>474</v>
      </c>
      <c r="M31" s="261" t="s">
        <v>475</v>
      </c>
      <c r="N31" s="262" t="s">
        <v>476</v>
      </c>
    </row>
    <row r="32" spans="1:16" ht="27" customHeight="1">
      <c r="A32" s="248"/>
      <c r="B32" s="244"/>
      <c r="C32" s="244"/>
      <c r="D32" s="244"/>
      <c r="E32" s="244"/>
      <c r="F32" s="244"/>
      <c r="G32" s="1129" t="s">
        <v>494</v>
      </c>
      <c r="H32" s="1130"/>
      <c r="I32" s="1130"/>
      <c r="J32" s="1131"/>
      <c r="K32" s="294">
        <v>1402164</v>
      </c>
      <c r="L32" s="294">
        <v>22341</v>
      </c>
      <c r="M32" s="295">
        <v>43359</v>
      </c>
      <c r="N32" s="296">
        <v>-48.5</v>
      </c>
    </row>
    <row r="33" spans="1:16" ht="13.5" customHeight="1">
      <c r="A33" s="248"/>
      <c r="B33" s="244"/>
      <c r="C33" s="244"/>
      <c r="D33" s="244"/>
      <c r="E33" s="244"/>
      <c r="F33" s="244"/>
      <c r="G33" s="1129" t="s">
        <v>495</v>
      </c>
      <c r="H33" s="1130"/>
      <c r="I33" s="1130"/>
      <c r="J33" s="1131"/>
      <c r="K33" s="294" t="s">
        <v>481</v>
      </c>
      <c r="L33" s="294" t="s">
        <v>481</v>
      </c>
      <c r="M33" s="295">
        <v>0</v>
      </c>
      <c r="N33" s="296" t="s">
        <v>481</v>
      </c>
    </row>
    <row r="34" spans="1:16" ht="27" customHeight="1">
      <c r="A34" s="248"/>
      <c r="B34" s="244"/>
      <c r="C34" s="244"/>
      <c r="D34" s="244"/>
      <c r="E34" s="244"/>
      <c r="F34" s="244"/>
      <c r="G34" s="1129" t="s">
        <v>496</v>
      </c>
      <c r="H34" s="1130"/>
      <c r="I34" s="1130"/>
      <c r="J34" s="1131"/>
      <c r="K34" s="294" t="s">
        <v>481</v>
      </c>
      <c r="L34" s="294" t="s">
        <v>481</v>
      </c>
      <c r="M34" s="295">
        <v>39</v>
      </c>
      <c r="N34" s="296" t="s">
        <v>481</v>
      </c>
    </row>
    <row r="35" spans="1:16" ht="27" customHeight="1">
      <c r="A35" s="248"/>
      <c r="B35" s="244"/>
      <c r="C35" s="244"/>
      <c r="D35" s="244"/>
      <c r="E35" s="244"/>
      <c r="F35" s="244"/>
      <c r="G35" s="1129" t="s">
        <v>497</v>
      </c>
      <c r="H35" s="1130"/>
      <c r="I35" s="1130"/>
      <c r="J35" s="1131"/>
      <c r="K35" s="294">
        <v>79860</v>
      </c>
      <c r="L35" s="294">
        <v>1272</v>
      </c>
      <c r="M35" s="295">
        <v>11806</v>
      </c>
      <c r="N35" s="296">
        <v>-89.2</v>
      </c>
    </row>
    <row r="36" spans="1:16" ht="27" customHeight="1">
      <c r="A36" s="248"/>
      <c r="B36" s="244"/>
      <c r="C36" s="244"/>
      <c r="D36" s="244"/>
      <c r="E36" s="244"/>
      <c r="F36" s="244"/>
      <c r="G36" s="1129" t="s">
        <v>498</v>
      </c>
      <c r="H36" s="1130"/>
      <c r="I36" s="1130"/>
      <c r="J36" s="1131"/>
      <c r="K36" s="294">
        <v>172806</v>
      </c>
      <c r="L36" s="294">
        <v>2753</v>
      </c>
      <c r="M36" s="295">
        <v>1910</v>
      </c>
      <c r="N36" s="296">
        <v>44.1</v>
      </c>
    </row>
    <row r="37" spans="1:16" ht="13.5" customHeight="1">
      <c r="A37" s="248"/>
      <c r="B37" s="244"/>
      <c r="C37" s="244"/>
      <c r="D37" s="244"/>
      <c r="E37" s="244"/>
      <c r="F37" s="244"/>
      <c r="G37" s="1129" t="s">
        <v>499</v>
      </c>
      <c r="H37" s="1130"/>
      <c r="I37" s="1130"/>
      <c r="J37" s="1131"/>
      <c r="K37" s="294">
        <v>154042</v>
      </c>
      <c r="L37" s="294">
        <v>2454</v>
      </c>
      <c r="M37" s="295">
        <v>1129</v>
      </c>
      <c r="N37" s="296">
        <v>117.4</v>
      </c>
    </row>
    <row r="38" spans="1:16" ht="27" customHeight="1">
      <c r="A38" s="248"/>
      <c r="B38" s="244"/>
      <c r="C38" s="244"/>
      <c r="D38" s="244"/>
      <c r="E38" s="244"/>
      <c r="F38" s="244"/>
      <c r="G38" s="1132" t="s">
        <v>500</v>
      </c>
      <c r="H38" s="1133"/>
      <c r="I38" s="1133"/>
      <c r="J38" s="1134"/>
      <c r="K38" s="297" t="s">
        <v>481</v>
      </c>
      <c r="L38" s="297" t="s">
        <v>481</v>
      </c>
      <c r="M38" s="298">
        <v>5</v>
      </c>
      <c r="N38" s="299" t="s">
        <v>481</v>
      </c>
      <c r="O38" s="293"/>
    </row>
    <row r="39" spans="1:16">
      <c r="A39" s="248"/>
      <c r="B39" s="244"/>
      <c r="C39" s="244"/>
      <c r="D39" s="244"/>
      <c r="E39" s="244"/>
      <c r="F39" s="244"/>
      <c r="G39" s="1132" t="s">
        <v>501</v>
      </c>
      <c r="H39" s="1133"/>
      <c r="I39" s="1133"/>
      <c r="J39" s="1134"/>
      <c r="K39" s="300">
        <v>-554297</v>
      </c>
      <c r="L39" s="300">
        <v>-8832</v>
      </c>
      <c r="M39" s="301">
        <v>-5126</v>
      </c>
      <c r="N39" s="302">
        <v>72.3</v>
      </c>
      <c r="O39" s="293"/>
    </row>
    <row r="40" spans="1:16" ht="27" customHeight="1">
      <c r="A40" s="248"/>
      <c r="B40" s="244"/>
      <c r="C40" s="244"/>
      <c r="D40" s="244"/>
      <c r="E40" s="244"/>
      <c r="F40" s="244"/>
      <c r="G40" s="1129" t="s">
        <v>502</v>
      </c>
      <c r="H40" s="1130"/>
      <c r="I40" s="1130"/>
      <c r="J40" s="1131"/>
      <c r="K40" s="300">
        <v>-1086095</v>
      </c>
      <c r="L40" s="300">
        <v>-17305</v>
      </c>
      <c r="M40" s="301">
        <v>-37205</v>
      </c>
      <c r="N40" s="302">
        <v>-53.5</v>
      </c>
      <c r="O40" s="293"/>
    </row>
    <row r="41" spans="1:16">
      <c r="A41" s="248"/>
      <c r="B41" s="244"/>
      <c r="C41" s="244"/>
      <c r="D41" s="244"/>
      <c r="E41" s="244"/>
      <c r="F41" s="244"/>
      <c r="G41" s="1135" t="s">
        <v>280</v>
      </c>
      <c r="H41" s="1136"/>
      <c r="I41" s="1136"/>
      <c r="J41" s="1137"/>
      <c r="K41" s="294">
        <v>168480</v>
      </c>
      <c r="L41" s="300">
        <v>2684</v>
      </c>
      <c r="M41" s="301">
        <v>15917</v>
      </c>
      <c r="N41" s="302">
        <v>-83.1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4" t="s">
        <v>472</v>
      </c>
      <c r="J49" s="1126" t="s">
        <v>506</v>
      </c>
      <c r="K49" s="1127"/>
      <c r="L49" s="1127"/>
      <c r="M49" s="1127"/>
      <c r="N49" s="1128"/>
    </row>
    <row r="50" spans="1:14">
      <c r="A50" s="248"/>
      <c r="B50" s="244"/>
      <c r="C50" s="244"/>
      <c r="D50" s="244"/>
      <c r="E50" s="244"/>
      <c r="F50" s="244"/>
      <c r="G50" s="312"/>
      <c r="H50" s="313"/>
      <c r="I50" s="1125"/>
      <c r="J50" s="314" t="s">
        <v>507</v>
      </c>
      <c r="K50" s="315" t="s">
        <v>508</v>
      </c>
      <c r="L50" s="316" t="s">
        <v>509</v>
      </c>
      <c r="M50" s="317" t="s">
        <v>510</v>
      </c>
      <c r="N50" s="318" t="s">
        <v>511</v>
      </c>
    </row>
    <row r="51" spans="1:14">
      <c r="A51" s="248"/>
      <c r="B51" s="244"/>
      <c r="C51" s="244"/>
      <c r="D51" s="244"/>
      <c r="E51" s="244"/>
      <c r="F51" s="244"/>
      <c r="G51" s="310" t="s">
        <v>512</v>
      </c>
      <c r="H51" s="311"/>
      <c r="I51" s="319">
        <v>1763455</v>
      </c>
      <c r="J51" s="320">
        <v>28875</v>
      </c>
      <c r="K51" s="321">
        <v>-21.4</v>
      </c>
      <c r="L51" s="322">
        <v>61882</v>
      </c>
      <c r="M51" s="323">
        <v>6.7</v>
      </c>
      <c r="N51" s="324">
        <v>-28.1</v>
      </c>
    </row>
    <row r="52" spans="1:14">
      <c r="A52" s="248"/>
      <c r="B52" s="244"/>
      <c r="C52" s="244"/>
      <c r="D52" s="244"/>
      <c r="E52" s="244"/>
      <c r="F52" s="244"/>
      <c r="G52" s="325"/>
      <c r="H52" s="326" t="s">
        <v>513</v>
      </c>
      <c r="I52" s="327">
        <v>714423</v>
      </c>
      <c r="J52" s="328">
        <v>11698</v>
      </c>
      <c r="K52" s="329">
        <v>-37.4</v>
      </c>
      <c r="L52" s="330">
        <v>32175</v>
      </c>
      <c r="M52" s="331">
        <v>0</v>
      </c>
      <c r="N52" s="332">
        <v>-37.4</v>
      </c>
    </row>
    <row r="53" spans="1:14">
      <c r="A53" s="248"/>
      <c r="B53" s="244"/>
      <c r="C53" s="244"/>
      <c r="D53" s="244"/>
      <c r="E53" s="244"/>
      <c r="F53" s="244"/>
      <c r="G53" s="310" t="s">
        <v>514</v>
      </c>
      <c r="H53" s="311"/>
      <c r="I53" s="319">
        <v>1381695</v>
      </c>
      <c r="J53" s="320">
        <v>22556</v>
      </c>
      <c r="K53" s="321">
        <v>-21.9</v>
      </c>
      <c r="L53" s="322">
        <v>47569</v>
      </c>
      <c r="M53" s="323">
        <v>-23.1</v>
      </c>
      <c r="N53" s="324">
        <v>1.2</v>
      </c>
    </row>
    <row r="54" spans="1:14">
      <c r="A54" s="248"/>
      <c r="B54" s="244"/>
      <c r="C54" s="244"/>
      <c r="D54" s="244"/>
      <c r="E54" s="244"/>
      <c r="F54" s="244"/>
      <c r="G54" s="325"/>
      <c r="H54" s="326" t="s">
        <v>513</v>
      </c>
      <c r="I54" s="327">
        <v>702795</v>
      </c>
      <c r="J54" s="328">
        <v>11473</v>
      </c>
      <c r="K54" s="329">
        <v>-1.9</v>
      </c>
      <c r="L54" s="330">
        <v>26255</v>
      </c>
      <c r="M54" s="331">
        <v>-18.399999999999999</v>
      </c>
      <c r="N54" s="332">
        <v>16.5</v>
      </c>
    </row>
    <row r="55" spans="1:14">
      <c r="A55" s="248"/>
      <c r="B55" s="244"/>
      <c r="C55" s="244"/>
      <c r="D55" s="244"/>
      <c r="E55" s="244"/>
      <c r="F55" s="244"/>
      <c r="G55" s="310" t="s">
        <v>515</v>
      </c>
      <c r="H55" s="311"/>
      <c r="I55" s="319">
        <v>2010512</v>
      </c>
      <c r="J55" s="320">
        <v>32227</v>
      </c>
      <c r="K55" s="321">
        <v>42.9</v>
      </c>
      <c r="L55" s="322">
        <v>50880</v>
      </c>
      <c r="M55" s="323">
        <v>7</v>
      </c>
      <c r="N55" s="324">
        <v>35.9</v>
      </c>
    </row>
    <row r="56" spans="1:14">
      <c r="A56" s="248"/>
      <c r="B56" s="244"/>
      <c r="C56" s="244"/>
      <c r="D56" s="244"/>
      <c r="E56" s="244"/>
      <c r="F56" s="244"/>
      <c r="G56" s="325"/>
      <c r="H56" s="326" t="s">
        <v>513</v>
      </c>
      <c r="I56" s="327">
        <v>797415</v>
      </c>
      <c r="J56" s="328">
        <v>12782</v>
      </c>
      <c r="K56" s="329">
        <v>11.4</v>
      </c>
      <c r="L56" s="330">
        <v>26879</v>
      </c>
      <c r="M56" s="331">
        <v>2.4</v>
      </c>
      <c r="N56" s="332">
        <v>9</v>
      </c>
    </row>
    <row r="57" spans="1:14">
      <c r="A57" s="248"/>
      <c r="B57" s="244"/>
      <c r="C57" s="244"/>
      <c r="D57" s="244"/>
      <c r="E57" s="244"/>
      <c r="F57" s="244"/>
      <c r="G57" s="310" t="s">
        <v>516</v>
      </c>
      <c r="H57" s="311"/>
      <c r="I57" s="319">
        <v>1705594</v>
      </c>
      <c r="J57" s="320">
        <v>27282</v>
      </c>
      <c r="K57" s="321">
        <v>-15.3</v>
      </c>
      <c r="L57" s="322">
        <v>63956</v>
      </c>
      <c r="M57" s="323">
        <v>25.7</v>
      </c>
      <c r="N57" s="324">
        <v>-41</v>
      </c>
    </row>
    <row r="58" spans="1:14">
      <c r="A58" s="248"/>
      <c r="B58" s="244"/>
      <c r="C58" s="244"/>
      <c r="D58" s="244"/>
      <c r="E58" s="244"/>
      <c r="F58" s="244"/>
      <c r="G58" s="325"/>
      <c r="H58" s="326" t="s">
        <v>513</v>
      </c>
      <c r="I58" s="327">
        <v>864637</v>
      </c>
      <c r="J58" s="328">
        <v>13830</v>
      </c>
      <c r="K58" s="329">
        <v>8.1999999999999993</v>
      </c>
      <c r="L58" s="330">
        <v>29239</v>
      </c>
      <c r="M58" s="331">
        <v>8.8000000000000007</v>
      </c>
      <c r="N58" s="332">
        <v>-0.6</v>
      </c>
    </row>
    <row r="59" spans="1:14">
      <c r="A59" s="248"/>
      <c r="B59" s="244"/>
      <c r="C59" s="244"/>
      <c r="D59" s="244"/>
      <c r="E59" s="244"/>
      <c r="F59" s="244"/>
      <c r="G59" s="310" t="s">
        <v>517</v>
      </c>
      <c r="H59" s="311"/>
      <c r="I59" s="319">
        <v>2275905</v>
      </c>
      <c r="J59" s="320">
        <v>36263</v>
      </c>
      <c r="K59" s="321">
        <v>32.9</v>
      </c>
      <c r="L59" s="322">
        <v>66255</v>
      </c>
      <c r="M59" s="323">
        <v>3.6</v>
      </c>
      <c r="N59" s="324">
        <v>29.3</v>
      </c>
    </row>
    <row r="60" spans="1:14">
      <c r="A60" s="248"/>
      <c r="B60" s="244"/>
      <c r="C60" s="244"/>
      <c r="D60" s="244"/>
      <c r="E60" s="244"/>
      <c r="F60" s="244"/>
      <c r="G60" s="325"/>
      <c r="H60" s="326" t="s">
        <v>513</v>
      </c>
      <c r="I60" s="333">
        <v>1391701</v>
      </c>
      <c r="J60" s="328">
        <v>22175</v>
      </c>
      <c r="K60" s="329">
        <v>60.3</v>
      </c>
      <c r="L60" s="330">
        <v>31822</v>
      </c>
      <c r="M60" s="331">
        <v>8.8000000000000007</v>
      </c>
      <c r="N60" s="332">
        <v>51.5</v>
      </c>
    </row>
    <row r="61" spans="1:14">
      <c r="A61" s="248"/>
      <c r="B61" s="244"/>
      <c r="C61" s="244"/>
      <c r="D61" s="244"/>
      <c r="E61" s="244"/>
      <c r="F61" s="244"/>
      <c r="G61" s="310" t="s">
        <v>518</v>
      </c>
      <c r="H61" s="334"/>
      <c r="I61" s="335">
        <v>1827432</v>
      </c>
      <c r="J61" s="336">
        <v>29441</v>
      </c>
      <c r="K61" s="337">
        <v>3.4</v>
      </c>
      <c r="L61" s="338">
        <v>58108</v>
      </c>
      <c r="M61" s="339">
        <v>4</v>
      </c>
      <c r="N61" s="324">
        <v>-0.6</v>
      </c>
    </row>
    <row r="62" spans="1:14">
      <c r="A62" s="248"/>
      <c r="B62" s="244"/>
      <c r="C62" s="244"/>
      <c r="D62" s="244"/>
      <c r="E62" s="244"/>
      <c r="F62" s="244"/>
      <c r="G62" s="325"/>
      <c r="H62" s="326" t="s">
        <v>513</v>
      </c>
      <c r="I62" s="327">
        <v>894194</v>
      </c>
      <c r="J62" s="328">
        <v>14392</v>
      </c>
      <c r="K62" s="329">
        <v>8.1</v>
      </c>
      <c r="L62" s="330">
        <v>29274</v>
      </c>
      <c r="M62" s="331">
        <v>0.3</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8" t="s">
        <v>3</v>
      </c>
      <c r="D47" s="1138"/>
      <c r="E47" s="1139"/>
      <c r="F47" s="11">
        <v>20.8</v>
      </c>
      <c r="G47" s="12">
        <v>21.82</v>
      </c>
      <c r="H47" s="12">
        <v>18.940000000000001</v>
      </c>
      <c r="I47" s="12">
        <v>18.829999999999998</v>
      </c>
      <c r="J47" s="13">
        <v>19.27</v>
      </c>
    </row>
    <row r="48" spans="2:10" ht="57.75" customHeight="1">
      <c r="B48" s="14"/>
      <c r="C48" s="1140" t="s">
        <v>4</v>
      </c>
      <c r="D48" s="1140"/>
      <c r="E48" s="1141"/>
      <c r="F48" s="15">
        <v>6.28</v>
      </c>
      <c r="G48" s="16">
        <v>8.2200000000000006</v>
      </c>
      <c r="H48" s="16">
        <v>8.3000000000000007</v>
      </c>
      <c r="I48" s="16">
        <v>8.14</v>
      </c>
      <c r="J48" s="17">
        <v>5.4</v>
      </c>
    </row>
    <row r="49" spans="2:10" ht="57.75" customHeight="1" thickBot="1">
      <c r="B49" s="18"/>
      <c r="C49" s="1142" t="s">
        <v>5</v>
      </c>
      <c r="D49" s="1142"/>
      <c r="E49" s="1143"/>
      <c r="F49" s="19">
        <v>4.28</v>
      </c>
      <c r="G49" s="20">
        <v>3.34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0" t="s">
        <v>528</v>
      </c>
      <c r="D34" s="1150"/>
      <c r="E34" s="1151"/>
      <c r="F34" s="32">
        <v>3.77</v>
      </c>
      <c r="G34" s="33">
        <v>4.04</v>
      </c>
      <c r="H34" s="33">
        <v>4.4400000000000004</v>
      </c>
      <c r="I34" s="33">
        <v>5.05</v>
      </c>
      <c r="J34" s="34">
        <v>5.92</v>
      </c>
      <c r="K34" s="22"/>
      <c r="L34" s="22"/>
      <c r="M34" s="22"/>
      <c r="N34" s="22"/>
      <c r="O34" s="22"/>
      <c r="P34" s="22"/>
    </row>
    <row r="35" spans="1:16" ht="39" customHeight="1">
      <c r="A35" s="22"/>
      <c r="B35" s="35"/>
      <c r="C35" s="1144" t="s">
        <v>529</v>
      </c>
      <c r="D35" s="1145"/>
      <c r="E35" s="1146"/>
      <c r="F35" s="36">
        <v>6.27</v>
      </c>
      <c r="G35" s="37">
        <v>8.15</v>
      </c>
      <c r="H35" s="37">
        <v>8.1999999999999993</v>
      </c>
      <c r="I35" s="37">
        <v>8.0500000000000007</v>
      </c>
      <c r="J35" s="38">
        <v>5.33</v>
      </c>
      <c r="K35" s="22"/>
      <c r="L35" s="22"/>
      <c r="M35" s="22"/>
      <c r="N35" s="22"/>
      <c r="O35" s="22"/>
      <c r="P35" s="22"/>
    </row>
    <row r="36" spans="1:16" ht="39" customHeight="1">
      <c r="A36" s="22"/>
      <c r="B36" s="35"/>
      <c r="C36" s="1144" t="s">
        <v>530</v>
      </c>
      <c r="D36" s="1145"/>
      <c r="E36" s="1146"/>
      <c r="F36" s="36">
        <v>1.58</v>
      </c>
      <c r="G36" s="37">
        <v>2.94</v>
      </c>
      <c r="H36" s="37">
        <v>3.14</v>
      </c>
      <c r="I36" s="37">
        <v>2.84</v>
      </c>
      <c r="J36" s="38">
        <v>2.82</v>
      </c>
      <c r="K36" s="22"/>
      <c r="L36" s="22"/>
      <c r="M36" s="22"/>
      <c r="N36" s="22"/>
      <c r="O36" s="22"/>
      <c r="P36" s="22"/>
    </row>
    <row r="37" spans="1:16" ht="39" customHeight="1">
      <c r="A37" s="22"/>
      <c r="B37" s="35"/>
      <c r="C37" s="1144" t="s">
        <v>531</v>
      </c>
      <c r="D37" s="1145"/>
      <c r="E37" s="1146"/>
      <c r="F37" s="36">
        <v>0.23</v>
      </c>
      <c r="G37" s="37">
        <v>0.42</v>
      </c>
      <c r="H37" s="37">
        <v>0.34</v>
      </c>
      <c r="I37" s="37">
        <v>0.23</v>
      </c>
      <c r="J37" s="38">
        <v>0.94</v>
      </c>
      <c r="K37" s="22"/>
      <c r="L37" s="22"/>
      <c r="M37" s="22"/>
      <c r="N37" s="22"/>
      <c r="O37" s="22"/>
      <c r="P37" s="22"/>
    </row>
    <row r="38" spans="1:16" ht="39" customHeight="1">
      <c r="A38" s="22"/>
      <c r="B38" s="35"/>
      <c r="C38" s="1144" t="s">
        <v>532</v>
      </c>
      <c r="D38" s="1145"/>
      <c r="E38" s="1146"/>
      <c r="F38" s="36">
        <v>1.04</v>
      </c>
      <c r="G38" s="37">
        <v>0.85</v>
      </c>
      <c r="H38" s="37">
        <v>0.85</v>
      </c>
      <c r="I38" s="37">
        <v>0.55000000000000004</v>
      </c>
      <c r="J38" s="38">
        <v>0.75</v>
      </c>
      <c r="K38" s="22"/>
      <c r="L38" s="22"/>
      <c r="M38" s="22"/>
      <c r="N38" s="22"/>
      <c r="O38" s="22"/>
      <c r="P38" s="22"/>
    </row>
    <row r="39" spans="1:16" ht="39" customHeight="1">
      <c r="A39" s="22"/>
      <c r="B39" s="35"/>
      <c r="C39" s="1144" t="s">
        <v>533</v>
      </c>
      <c r="D39" s="1145"/>
      <c r="E39" s="1146"/>
      <c r="F39" s="36">
        <v>0</v>
      </c>
      <c r="G39" s="37">
        <v>0.06</v>
      </c>
      <c r="H39" s="37">
        <v>0.09</v>
      </c>
      <c r="I39" s="37">
        <v>0.08</v>
      </c>
      <c r="J39" s="38">
        <v>0.06</v>
      </c>
      <c r="K39" s="22"/>
      <c r="L39" s="22"/>
      <c r="M39" s="22"/>
      <c r="N39" s="22"/>
      <c r="O39" s="22"/>
      <c r="P39" s="22"/>
    </row>
    <row r="40" spans="1:16" ht="39" customHeight="1">
      <c r="A40" s="22"/>
      <c r="B40" s="35"/>
      <c r="C40" s="1144" t="s">
        <v>534</v>
      </c>
      <c r="D40" s="1145"/>
      <c r="E40" s="1146"/>
      <c r="F40" s="36">
        <v>0.01</v>
      </c>
      <c r="G40" s="37">
        <v>0.02</v>
      </c>
      <c r="H40" s="37">
        <v>0.02</v>
      </c>
      <c r="I40" s="37">
        <v>0.02</v>
      </c>
      <c r="J40" s="38">
        <v>0.01</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535</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536</v>
      </c>
      <c r="D43" s="1148"/>
      <c r="E43" s="1149"/>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0" t="s">
        <v>11</v>
      </c>
      <c r="C45" s="1161"/>
      <c r="D45" s="58"/>
      <c r="E45" s="1166" t="s">
        <v>12</v>
      </c>
      <c r="F45" s="1166"/>
      <c r="G45" s="1166"/>
      <c r="H45" s="1166"/>
      <c r="I45" s="1166"/>
      <c r="J45" s="1167"/>
      <c r="K45" s="59">
        <v>1535</v>
      </c>
      <c r="L45" s="60">
        <v>1404</v>
      </c>
      <c r="M45" s="60">
        <v>1461</v>
      </c>
      <c r="N45" s="60">
        <v>1592</v>
      </c>
      <c r="O45" s="61">
        <v>1402</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87</v>
      </c>
      <c r="L48" s="64">
        <v>83</v>
      </c>
      <c r="M48" s="64">
        <v>64</v>
      </c>
      <c r="N48" s="64">
        <v>67</v>
      </c>
      <c r="O48" s="65">
        <v>80</v>
      </c>
      <c r="P48" s="48"/>
      <c r="Q48" s="48"/>
      <c r="R48" s="48"/>
      <c r="S48" s="48"/>
      <c r="T48" s="48"/>
      <c r="U48" s="48"/>
    </row>
    <row r="49" spans="1:21" ht="30.75" customHeight="1">
      <c r="A49" s="48"/>
      <c r="B49" s="1162"/>
      <c r="C49" s="1163"/>
      <c r="D49" s="62"/>
      <c r="E49" s="1154" t="s">
        <v>16</v>
      </c>
      <c r="F49" s="1154"/>
      <c r="G49" s="1154"/>
      <c r="H49" s="1154"/>
      <c r="I49" s="1154"/>
      <c r="J49" s="1155"/>
      <c r="K49" s="63">
        <v>543</v>
      </c>
      <c r="L49" s="64">
        <v>485</v>
      </c>
      <c r="M49" s="64">
        <v>434</v>
      </c>
      <c r="N49" s="64">
        <v>336</v>
      </c>
      <c r="O49" s="65">
        <v>173</v>
      </c>
      <c r="P49" s="48"/>
      <c r="Q49" s="48"/>
      <c r="R49" s="48"/>
      <c r="S49" s="48"/>
      <c r="T49" s="48"/>
      <c r="U49" s="48"/>
    </row>
    <row r="50" spans="1:21" ht="30.75" customHeight="1">
      <c r="A50" s="48"/>
      <c r="B50" s="1162"/>
      <c r="C50" s="1163"/>
      <c r="D50" s="62"/>
      <c r="E50" s="1154" t="s">
        <v>17</v>
      </c>
      <c r="F50" s="1154"/>
      <c r="G50" s="1154"/>
      <c r="H50" s="1154"/>
      <c r="I50" s="1154"/>
      <c r="J50" s="1155"/>
      <c r="K50" s="63">
        <v>157</v>
      </c>
      <c r="L50" s="64">
        <v>156</v>
      </c>
      <c r="M50" s="64">
        <v>155</v>
      </c>
      <c r="N50" s="64">
        <v>155</v>
      </c>
      <c r="O50" s="65">
        <v>154</v>
      </c>
      <c r="P50" s="48"/>
      <c r="Q50" s="48"/>
      <c r="R50" s="48"/>
      <c r="S50" s="48"/>
      <c r="T50" s="48"/>
      <c r="U50" s="48"/>
    </row>
    <row r="51" spans="1:21" ht="30.75" customHeight="1">
      <c r="A51" s="48"/>
      <c r="B51" s="1164"/>
      <c r="C51" s="1165"/>
      <c r="D51" s="66"/>
      <c r="E51" s="1154" t="s">
        <v>18</v>
      </c>
      <c r="F51" s="1154"/>
      <c r="G51" s="1154"/>
      <c r="H51" s="1154"/>
      <c r="I51" s="1154"/>
      <c r="J51" s="1155"/>
      <c r="K51" s="63" t="s">
        <v>481</v>
      </c>
      <c r="L51" s="64" t="s">
        <v>481</v>
      </c>
      <c r="M51" s="64" t="s">
        <v>481</v>
      </c>
      <c r="N51" s="64" t="s">
        <v>481</v>
      </c>
      <c r="O51" s="65" t="s">
        <v>481</v>
      </c>
      <c r="P51" s="48"/>
      <c r="Q51" s="48"/>
      <c r="R51" s="48"/>
      <c r="S51" s="48"/>
      <c r="T51" s="48"/>
      <c r="U51" s="48"/>
    </row>
    <row r="52" spans="1:21" ht="30.75" customHeight="1">
      <c r="A52" s="48"/>
      <c r="B52" s="1152" t="s">
        <v>19</v>
      </c>
      <c r="C52" s="1153"/>
      <c r="D52" s="66"/>
      <c r="E52" s="1154" t="s">
        <v>20</v>
      </c>
      <c r="F52" s="1154"/>
      <c r="G52" s="1154"/>
      <c r="H52" s="1154"/>
      <c r="I52" s="1154"/>
      <c r="J52" s="1155"/>
      <c r="K52" s="63">
        <v>1725</v>
      </c>
      <c r="L52" s="64">
        <v>1755</v>
      </c>
      <c r="M52" s="64">
        <v>1780</v>
      </c>
      <c r="N52" s="64">
        <v>1766</v>
      </c>
      <c r="O52" s="65">
        <v>1641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597</v>
      </c>
      <c r="L53" s="69">
        <v>373</v>
      </c>
      <c r="M53" s="69">
        <v>334</v>
      </c>
      <c r="N53" s="69">
        <v>384</v>
      </c>
      <c r="O53" s="70">
        <v>168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U1411140</cp:lastModifiedBy>
  <cp:lastPrinted>2016-04-22T10:31:32Z</cp:lastPrinted>
  <dcterms:created xsi:type="dcterms:W3CDTF">2016-02-15T01:03:54Z</dcterms:created>
  <dcterms:modified xsi:type="dcterms:W3CDTF">2016-05-06T08:01:23Z</dcterms:modified>
  <cp:category/>
</cp:coreProperties>
</file>