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356DAF79-389C-4F1B-96EB-811D1A363A16}" xr6:coauthVersionLast="36" xr6:coauthVersionMax="36" xr10:uidLastSave="{00000000-0000-0000-0000-000000000000}"/>
  <bookViews>
    <workbookView xWindow="0" yWindow="0" windowWidth="22260" windowHeight="12648" xr2:uid="{00000000-000D-0000-FFFF-FFFF00000000}"/>
  </bookViews>
  <sheets>
    <sheet name="見積書" sheetId="2" r:id="rId1"/>
    <sheet name="見積書（記入例）" sheetId="3" r:id="rId2"/>
  </sheets>
  <definedNames>
    <definedName name="_xlnm.Print_Area" localSheetId="0">見積書!$A$1:$L$13</definedName>
    <definedName name="_xlnm.Print_Area" localSheetId="1">'見積書（記入例）'!$A$1:$L$13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3" l="1"/>
  <c r="L9" i="2" l="1"/>
  <c r="E6" i="2"/>
  <c r="F6" i="2"/>
  <c r="J9" i="3" l="1"/>
  <c r="I9" i="3"/>
  <c r="D9" i="3"/>
  <c r="C9" i="3"/>
  <c r="B9" i="3"/>
  <c r="H8" i="3"/>
  <c r="G8" i="3"/>
  <c r="F8" i="3"/>
  <c r="E8" i="3"/>
  <c r="K8" i="3" s="1"/>
  <c r="H7" i="3"/>
  <c r="G7" i="3"/>
  <c r="F7" i="3"/>
  <c r="E7" i="3"/>
  <c r="H6" i="3"/>
  <c r="H9" i="3" s="1"/>
  <c r="G6" i="3"/>
  <c r="F6" i="3"/>
  <c r="F9" i="3" s="1"/>
  <c r="E6" i="3"/>
  <c r="K6" i="3" s="1"/>
  <c r="G9" i="3" l="1"/>
  <c r="K7" i="3"/>
  <c r="K9" i="3" s="1"/>
  <c r="E9" i="3"/>
  <c r="G6" i="2"/>
  <c r="H6" i="2"/>
  <c r="E7" i="2"/>
  <c r="F7" i="2"/>
  <c r="G7" i="2"/>
  <c r="H7" i="2"/>
  <c r="E8" i="2"/>
  <c r="F8" i="2"/>
  <c r="G8" i="2"/>
  <c r="H8" i="2"/>
  <c r="B9" i="2"/>
  <c r="C9" i="2"/>
  <c r="D9" i="2"/>
  <c r="H9" i="2"/>
  <c r="I9" i="2"/>
  <c r="J9" i="2"/>
  <c r="G9" i="2" l="1"/>
  <c r="K8" i="2"/>
  <c r="K7" i="2"/>
  <c r="F9" i="2"/>
  <c r="E9" i="2"/>
  <c r="K6" i="2"/>
  <c r="K9" i="2" l="1"/>
</calcChain>
</file>

<file path=xl/sharedStrings.xml><?xml version="1.0" encoding="utf-8"?>
<sst xmlns="http://schemas.openxmlformats.org/spreadsheetml/2006/main" count="44" uniqueCount="25">
  <si>
    <t>計</t>
    <rPh sb="0" eb="1">
      <t>ケイ</t>
    </rPh>
    <phoneticPr fontId="8"/>
  </si>
  <si>
    <t>R10</t>
    <phoneticPr fontId="8"/>
  </si>
  <si>
    <t>R9</t>
    <phoneticPr fontId="8"/>
  </si>
  <si>
    <t>R8</t>
    <phoneticPr fontId="8"/>
  </si>
  <si>
    <t>ワンスト希望有</t>
    <phoneticPr fontId="11"/>
  </si>
  <si>
    <t>ワンスト希望無</t>
    <rPh sb="6" eb="7">
      <t>ナシ</t>
    </rPh>
    <phoneticPr fontId="11"/>
  </si>
  <si>
    <t>見積上限額</t>
    <rPh sb="0" eb="2">
      <t>ミツモリ</t>
    </rPh>
    <rPh sb="2" eb="5">
      <t>ジョウゲンガク</t>
    </rPh>
    <phoneticPr fontId="8"/>
  </si>
  <si>
    <t>総計</t>
    <rPh sb="0" eb="2">
      <t>ソウケイ</t>
    </rPh>
    <phoneticPr fontId="8"/>
  </si>
  <si>
    <t>独自提案</t>
    <rPh sb="0" eb="2">
      <t>ドクジ</t>
    </rPh>
    <rPh sb="2" eb="4">
      <t>テイアン</t>
    </rPh>
    <phoneticPr fontId="8"/>
  </si>
  <si>
    <t>返礼品配送料</t>
    <rPh sb="0" eb="2">
      <t>ヘンレイ</t>
    </rPh>
    <rPh sb="2" eb="3">
      <t>ヒン</t>
    </rPh>
    <rPh sb="3" eb="5">
      <t>ハイソウ</t>
    </rPh>
    <rPh sb="5" eb="6">
      <t>リョウ</t>
    </rPh>
    <phoneticPr fontId="8"/>
  </si>
  <si>
    <t>受領証明書発行・郵送費</t>
    <rPh sb="0" eb="2">
      <t>ジュリョウ</t>
    </rPh>
    <rPh sb="2" eb="5">
      <t>ショウメイショ</t>
    </rPh>
    <rPh sb="5" eb="7">
      <t>ハッコウ</t>
    </rPh>
    <rPh sb="8" eb="10">
      <t>ユウソウ</t>
    </rPh>
    <rPh sb="10" eb="11">
      <t>ヒ</t>
    </rPh>
    <phoneticPr fontId="8"/>
  </si>
  <si>
    <t>ワンストップ特例
申請書郵送件数</t>
    <rPh sb="6" eb="8">
      <t>トクレイ</t>
    </rPh>
    <rPh sb="9" eb="12">
      <t>シンセイショ</t>
    </rPh>
    <rPh sb="12" eb="14">
      <t>ユウソウ</t>
    </rPh>
    <rPh sb="14" eb="16">
      <t>ケンスウ</t>
    </rPh>
    <phoneticPr fontId="8"/>
  </si>
  <si>
    <t>寄附件数</t>
    <rPh sb="0" eb="2">
      <t>キフ</t>
    </rPh>
    <rPh sb="2" eb="4">
      <t>ケンスウ</t>
    </rPh>
    <phoneticPr fontId="8"/>
  </si>
  <si>
    <t>様式１２</t>
    <rPh sb="0" eb="2">
      <t>ヨウシキ</t>
    </rPh>
    <phoneticPr fontId="8"/>
  </si>
  <si>
    <t>寄附金額</t>
    <rPh sb="0" eb="2">
      <t>キフ</t>
    </rPh>
    <rPh sb="2" eb="3">
      <t>キン</t>
    </rPh>
    <rPh sb="3" eb="4">
      <t>ガク</t>
    </rPh>
    <phoneticPr fontId="8"/>
  </si>
  <si>
    <t>見積もり内訳書（消費税及び地方消費税額を含む）</t>
    <rPh sb="0" eb="2">
      <t>ミツ</t>
    </rPh>
    <rPh sb="4" eb="7">
      <t>ウチワケショ</t>
    </rPh>
    <rPh sb="8" eb="11">
      <t>ショウヒゼイ</t>
    </rPh>
    <rPh sb="11" eb="12">
      <t>オヨ</t>
    </rPh>
    <rPh sb="13" eb="15">
      <t>チホウ</t>
    </rPh>
    <rPh sb="15" eb="18">
      <t>ショウヒゼイ</t>
    </rPh>
    <rPh sb="18" eb="19">
      <t>ガク</t>
    </rPh>
    <rPh sb="20" eb="21">
      <t>フク</t>
    </rPh>
    <phoneticPr fontId="8"/>
  </si>
  <si>
    <t>①黄色に塗りつぶしてある項目を入力し、見積書（様式１１）と総計を合致させてください。</t>
    <rPh sb="1" eb="3">
      <t>キイロ</t>
    </rPh>
    <rPh sb="4" eb="5">
      <t>ヌ</t>
    </rPh>
    <rPh sb="12" eb="14">
      <t>コウモク</t>
    </rPh>
    <rPh sb="15" eb="17">
      <t>ニュウリョク</t>
    </rPh>
    <rPh sb="19" eb="22">
      <t>ミツモリショ</t>
    </rPh>
    <rPh sb="23" eb="25">
      <t>ヨウシキ</t>
    </rPh>
    <rPh sb="29" eb="31">
      <t>ソウケイ</t>
    </rPh>
    <rPh sb="32" eb="34">
      <t>ガッチ</t>
    </rPh>
    <phoneticPr fontId="8"/>
  </si>
  <si>
    <t>④返礼品配送料は、株式会社トラストバンクが提供する「ふるさとチョイスSCMサービス」を活用した場合の送料（寄附額の5％）を想定して記載しています。同サービスを利用する場合は金額の変更はせず、同様の質を保ちつつ、より安価な配送サービスを提案する場合は、金額を変更のうえプロポーザル第2次において説明をお願いします。</t>
    <rPh sb="86" eb="88">
      <t>キンガク</t>
    </rPh>
    <phoneticPr fontId="8"/>
  </si>
  <si>
    <t>様式１２（記入例）</t>
    <rPh sb="0" eb="2">
      <t>ヨウシキ</t>
    </rPh>
    <rPh sb="5" eb="7">
      <t>キニュウ</t>
    </rPh>
    <rPh sb="7" eb="8">
      <t>レイ</t>
    </rPh>
    <phoneticPr fontId="8"/>
  </si>
  <si>
    <t>代行業務費</t>
    <rPh sb="0" eb="2">
      <t>ダイコウ</t>
    </rPh>
    <rPh sb="2" eb="4">
      <t>ギョウム</t>
    </rPh>
    <rPh sb="4" eb="5">
      <t>ヒ</t>
    </rPh>
    <phoneticPr fontId="8"/>
  </si>
  <si>
    <t>返礼品調達費</t>
    <rPh sb="0" eb="2">
      <t>ヘンレイ</t>
    </rPh>
    <rPh sb="2" eb="3">
      <t>ヒン</t>
    </rPh>
    <rPh sb="3" eb="5">
      <t>チョウタツ</t>
    </rPh>
    <rPh sb="5" eb="6">
      <t>ヒ</t>
    </rPh>
    <phoneticPr fontId="8"/>
  </si>
  <si>
    <t>③返礼品調達費は、実費負担分であり、本プロポーザルによる変動が無いため一律寄附金額の24％で計上しています。</t>
    <rPh sb="4" eb="6">
      <t>チョウタツ</t>
    </rPh>
    <phoneticPr fontId="8"/>
  </si>
  <si>
    <t>返礼品調達費</t>
    <phoneticPr fontId="8"/>
  </si>
  <si>
    <t>③返礼品調達費は、実費負担分であり、本プロポーザルによる変動が無いため一律寄附金額の24％で計上しています。</t>
    <phoneticPr fontId="8"/>
  </si>
  <si>
    <t>②代行業務費には寄附金額にかかる割合を、受領証明書発行・郵送費にはワンストップ特例申請書同封の有無による各費用の単価を、独自提案にはこれらとは別に市で費用負担が必要なものがあれば金額を入力の上、独自提案部分については、第2次審査（プレゼンテーション）において具体的な説明をお願いします。</t>
    <rPh sb="1" eb="3">
      <t>ダイコウ</t>
    </rPh>
    <rPh sb="3" eb="5">
      <t>ギョウム</t>
    </rPh>
    <rPh sb="5" eb="6">
      <t>ヒ</t>
    </rPh>
    <rPh sb="8" eb="11">
      <t>キフキン</t>
    </rPh>
    <rPh sb="11" eb="12">
      <t>ガク</t>
    </rPh>
    <rPh sb="16" eb="18">
      <t>ワリアイ</t>
    </rPh>
    <rPh sb="20" eb="22">
      <t>ジュリョウ</t>
    </rPh>
    <rPh sb="22" eb="25">
      <t>ショウメイショ</t>
    </rPh>
    <rPh sb="25" eb="27">
      <t>ハッコウ</t>
    </rPh>
    <rPh sb="28" eb="31">
      <t>ユウソウヒ</t>
    </rPh>
    <rPh sb="39" eb="41">
      <t>トクレイ</t>
    </rPh>
    <rPh sb="41" eb="44">
      <t>シンセイショ</t>
    </rPh>
    <rPh sb="44" eb="46">
      <t>ドウフウ</t>
    </rPh>
    <rPh sb="47" eb="49">
      <t>ウム</t>
    </rPh>
    <rPh sb="52" eb="55">
      <t>カクヒヨウ</t>
    </rPh>
    <rPh sb="56" eb="58">
      <t>タンカ</t>
    </rPh>
    <rPh sb="71" eb="72">
      <t>ベツ</t>
    </rPh>
    <rPh sb="73" eb="74">
      <t>シ</t>
    </rPh>
    <rPh sb="75" eb="77">
      <t>ヒヨウ</t>
    </rPh>
    <rPh sb="77" eb="79">
      <t>フタン</t>
    </rPh>
    <rPh sb="80" eb="82">
      <t>ヒツヨウ</t>
    </rPh>
    <rPh sb="89" eb="91">
      <t>キンガク</t>
    </rPh>
    <rPh sb="92" eb="94">
      <t>ニュウリョク</t>
    </rPh>
    <rPh sb="95" eb="96">
      <t>ウエ</t>
    </rPh>
    <rPh sb="97" eb="99">
      <t>ドクジ</t>
    </rPh>
    <rPh sb="99" eb="101">
      <t>テイアン</t>
    </rPh>
    <rPh sb="101" eb="103">
      <t>ブブン</t>
    </rPh>
    <rPh sb="109" eb="110">
      <t>ダイ</t>
    </rPh>
    <rPh sb="111" eb="112">
      <t>ジ</t>
    </rPh>
    <rPh sb="112" eb="114">
      <t>シンサ</t>
    </rPh>
    <rPh sb="129" eb="132">
      <t>グタイテキ</t>
    </rPh>
    <rPh sb="133" eb="135">
      <t>セツメイ</t>
    </rPh>
    <rPh sb="137" eb="138">
      <t>ネガ</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</si>
</sst>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b/>
      <sz val="11"/>
      <color theme="1"/>
      <name val="Yu Gothic"/>
      <family val="3"/>
      <charset val="128"/>
      <scheme val="minor"/>
    </font>
    <font>
      <sz val="11"/>
      <name val="Yu Gothic"/>
      <family val="2"/>
      <charset val="128"/>
      <scheme val="minor"/>
    </font>
    <font>
      <sz val="6"/>
      <name val="Yu Gothic"/>
      <family val="2"/>
      <charset val="128"/>
      <scheme val="minor"/>
    </font>
    <font>
      <b/>
      <sz val="11"/>
      <color rgb="FFFF0000"/>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7" fillId="0" borderId="0">
      <alignment vertical="center"/>
    </xf>
  </cellStyleXfs>
  <cellXfs count="52">
    <xf numFmtId="0" fontId="0" fillId="0" borderId="0" xfId="0"/>
    <xf numFmtId="176" fontId="7" fillId="0" borderId="2" xfId="1" applyNumberFormat="1" applyBorder="1" applyAlignment="1" applyProtection="1">
      <alignment horizontal="center" vertical="center"/>
    </xf>
    <xf numFmtId="177" fontId="9" fillId="0" borderId="2" xfId="1" applyNumberFormat="1" applyFont="1" applyBorder="1" applyAlignment="1" applyProtection="1">
      <alignment horizontal="center" vertical="center"/>
    </xf>
    <xf numFmtId="177" fontId="7" fillId="0" borderId="2" xfId="1" applyNumberFormat="1" applyBorder="1" applyAlignment="1" applyProtection="1">
      <alignment horizontal="center" vertical="center"/>
    </xf>
    <xf numFmtId="177" fontId="7" fillId="0" borderId="2" xfId="1" applyNumberFormat="1" applyFont="1" applyBorder="1" applyAlignment="1" applyProtection="1">
      <alignment horizontal="center" vertical="center"/>
    </xf>
    <xf numFmtId="176" fontId="10" fillId="3" borderId="2" xfId="1" applyNumberFormat="1" applyFont="1" applyFill="1" applyBorder="1" applyAlignment="1" applyProtection="1">
      <alignment horizontal="center"/>
      <protection locked="0"/>
    </xf>
    <xf numFmtId="0" fontId="7" fillId="0" borderId="0" xfId="1" applyAlignment="1" applyProtection="1">
      <alignment horizontal="center" vertical="center"/>
    </xf>
    <xf numFmtId="178" fontId="12" fillId="2" borderId="2" xfId="1" applyNumberFormat="1" applyFont="1" applyFill="1" applyBorder="1" applyAlignment="1" applyProtection="1">
      <alignment horizontal="center" vertical="center"/>
      <protection locked="0"/>
    </xf>
    <xf numFmtId="177" fontId="12" fillId="2" borderId="2" xfId="1" applyNumberFormat="1" applyFont="1" applyFill="1" applyBorder="1" applyAlignment="1" applyProtection="1">
      <alignment horizontal="center" vertical="center" wrapText="1"/>
      <protection locked="0"/>
    </xf>
    <xf numFmtId="176" fontId="12" fillId="2" borderId="2" xfId="1" applyNumberFormat="1" applyFont="1" applyFill="1" applyBorder="1" applyAlignment="1" applyProtection="1">
      <alignment horizontal="center"/>
      <protection locked="0"/>
    </xf>
    <xf numFmtId="0" fontId="7" fillId="0" borderId="0" xfId="1" applyFont="1" applyAlignment="1" applyProtection="1">
      <alignment horizontal="center" vertical="center"/>
    </xf>
    <xf numFmtId="177" fontId="7" fillId="0" borderId="2" xfId="1" applyNumberFormat="1" applyFont="1" applyBorder="1" applyAlignment="1" applyProtection="1">
      <alignment horizontal="center" vertical="center" wrapText="1"/>
    </xf>
    <xf numFmtId="177" fontId="7" fillId="0" borderId="2" xfId="1" applyNumberFormat="1" applyBorder="1" applyAlignment="1" applyProtection="1">
      <alignment horizontal="center" vertical="center" wrapText="1"/>
    </xf>
    <xf numFmtId="178" fontId="12" fillId="2" borderId="2" xfId="1" applyNumberFormat="1" applyFont="1" applyFill="1" applyBorder="1" applyAlignment="1" applyProtection="1">
      <alignment horizontal="center" vertical="center"/>
    </xf>
    <xf numFmtId="177" fontId="12" fillId="2" borderId="2" xfId="1" applyNumberFormat="1" applyFont="1" applyFill="1" applyBorder="1" applyAlignment="1" applyProtection="1">
      <alignment horizontal="center" vertical="center" wrapText="1"/>
    </xf>
    <xf numFmtId="0" fontId="7" fillId="0" borderId="2" xfId="1" applyBorder="1" applyAlignment="1" applyProtection="1">
      <alignment horizontal="center" vertical="center"/>
    </xf>
    <xf numFmtId="176" fontId="10" fillId="3" borderId="2" xfId="1" applyNumberFormat="1" applyFont="1" applyFill="1" applyBorder="1" applyAlignment="1" applyProtection="1">
      <alignment horizontal="center"/>
    </xf>
    <xf numFmtId="176" fontId="12" fillId="2" borderId="2" xfId="1" applyNumberFormat="1" applyFont="1" applyFill="1" applyBorder="1" applyAlignment="1" applyProtection="1">
      <alignment horizontal="center"/>
    </xf>
    <xf numFmtId="0" fontId="7" fillId="0" borderId="0" xfId="1" applyAlignment="1" applyProtection="1">
      <alignment horizontal="left" vertical="center"/>
    </xf>
    <xf numFmtId="0" fontId="4" fillId="0" borderId="0" xfId="1" applyFont="1" applyAlignment="1" applyProtection="1">
      <alignment horizontal="left" vertical="top"/>
    </xf>
    <xf numFmtId="176" fontId="7" fillId="0" borderId="2" xfId="1" applyNumberFormat="1" applyBorder="1" applyAlignment="1" applyProtection="1">
      <alignment horizontal="center" vertical="center"/>
    </xf>
    <xf numFmtId="0" fontId="5" fillId="2" borderId="1" xfId="1" applyFont="1" applyFill="1" applyBorder="1" applyAlignment="1" applyProtection="1">
      <alignment horizontal="left" vertical="center"/>
    </xf>
    <xf numFmtId="0" fontId="5" fillId="0" borderId="0" xfId="1" applyFont="1" applyAlignment="1" applyProtection="1">
      <alignment horizontal="left" vertical="center" wrapText="1"/>
    </xf>
    <xf numFmtId="0" fontId="2" fillId="0" borderId="0" xfId="1" applyFont="1" applyFill="1" applyAlignment="1" applyProtection="1">
      <alignment horizontal="left" vertical="center" wrapText="1"/>
    </xf>
    <xf numFmtId="0" fontId="5" fillId="0" borderId="0" xfId="1" applyFont="1" applyFill="1" applyAlignment="1" applyProtection="1">
      <alignment horizontal="left" vertical="center" wrapText="1"/>
    </xf>
    <xf numFmtId="0" fontId="5" fillId="3" borderId="0" xfId="1" applyFont="1" applyFill="1" applyAlignment="1" applyProtection="1">
      <alignment horizontal="left" vertical="center" wrapText="1"/>
    </xf>
    <xf numFmtId="177" fontId="7" fillId="0" borderId="2" xfId="1" applyNumberFormat="1" applyFont="1" applyBorder="1" applyAlignment="1" applyProtection="1">
      <alignment horizontal="center" vertical="center" wrapText="1"/>
    </xf>
    <xf numFmtId="177" fontId="7" fillId="0" borderId="2" xfId="1" applyNumberFormat="1" applyBorder="1" applyAlignment="1" applyProtection="1">
      <alignment horizontal="center" vertical="center" wrapText="1"/>
    </xf>
    <xf numFmtId="177" fontId="2" fillId="0" borderId="2" xfId="1" applyNumberFormat="1" applyFont="1" applyBorder="1" applyAlignment="1" applyProtection="1">
      <alignment horizontal="center" vertical="center" wrapText="1"/>
    </xf>
    <xf numFmtId="0" fontId="7" fillId="0" borderId="2" xfId="1" applyFont="1" applyBorder="1" applyAlignment="1" applyProtection="1">
      <alignment horizontal="center" vertical="center"/>
    </xf>
    <xf numFmtId="0" fontId="7" fillId="0" borderId="2" xfId="1" applyBorder="1" applyAlignment="1" applyProtection="1">
      <alignment horizontal="center" vertical="center"/>
    </xf>
    <xf numFmtId="177" fontId="3" fillId="0" borderId="5" xfId="1" applyNumberFormat="1" applyFont="1" applyBorder="1" applyAlignment="1" applyProtection="1">
      <alignment horizontal="center" vertical="center" wrapText="1"/>
    </xf>
    <xf numFmtId="177" fontId="7" fillId="0" borderId="3" xfId="1" applyNumberFormat="1" applyBorder="1" applyAlignment="1" applyProtection="1">
      <alignment horizontal="center" vertical="center" wrapText="1"/>
    </xf>
    <xf numFmtId="0" fontId="7" fillId="0" borderId="2" xfId="1" applyFont="1" applyBorder="1" applyAlignment="1">
      <alignment horizontal="center" vertical="center"/>
    </xf>
    <xf numFmtId="0" fontId="7" fillId="0" borderId="2" xfId="1" applyBorder="1" applyAlignment="1">
      <alignment horizontal="center" vertical="center"/>
    </xf>
    <xf numFmtId="0" fontId="6" fillId="0" borderId="6" xfId="1" applyFont="1" applyBorder="1" applyAlignment="1" applyProtection="1">
      <alignment horizontal="center" vertical="center"/>
    </xf>
    <xf numFmtId="176" fontId="6" fillId="0" borderId="5" xfId="1" applyNumberFormat="1" applyFont="1" applyBorder="1" applyAlignment="1" applyProtection="1">
      <alignment horizontal="center" vertical="center" wrapText="1"/>
    </xf>
    <xf numFmtId="176" fontId="7" fillId="0" borderId="4" xfId="1" applyNumberFormat="1" applyBorder="1" applyAlignment="1" applyProtection="1">
      <alignment horizontal="center" vertical="center"/>
    </xf>
    <xf numFmtId="176" fontId="7" fillId="0" borderId="3" xfId="1" applyNumberFormat="1" applyBorder="1" applyAlignment="1" applyProtection="1">
      <alignment horizontal="center" vertical="center"/>
    </xf>
    <xf numFmtId="176" fontId="7" fillId="0" borderId="2" xfId="1" applyNumberFormat="1" applyFont="1" applyBorder="1" applyAlignment="1" applyProtection="1">
      <alignment horizontal="center" vertical="center"/>
    </xf>
    <xf numFmtId="176" fontId="7" fillId="0" borderId="2" xfId="1" applyNumberFormat="1" applyBorder="1" applyAlignment="1" applyProtection="1">
      <alignment horizontal="center" vertical="center"/>
    </xf>
    <xf numFmtId="177" fontId="7" fillId="0" borderId="2" xfId="1" applyNumberFormat="1" applyFont="1" applyBorder="1" applyAlignment="1" applyProtection="1">
      <alignment horizontal="center" vertical="center"/>
    </xf>
    <xf numFmtId="177" fontId="7" fillId="0" borderId="2" xfId="1" applyNumberFormat="1" applyBorder="1" applyAlignment="1" applyProtection="1">
      <alignment horizontal="center" vertical="center"/>
    </xf>
    <xf numFmtId="177" fontId="7" fillId="0" borderId="5" xfId="1" applyNumberFormat="1" applyFont="1" applyBorder="1" applyAlignment="1" applyProtection="1">
      <alignment horizontal="center" vertical="center"/>
    </xf>
    <xf numFmtId="177" fontId="7" fillId="0" borderId="4" xfId="1" applyNumberFormat="1" applyBorder="1" applyAlignment="1" applyProtection="1">
      <alignment horizontal="center" vertical="center"/>
    </xf>
    <xf numFmtId="177" fontId="7" fillId="0" borderId="3" xfId="1" applyNumberFormat="1" applyBorder="1" applyAlignment="1" applyProtection="1">
      <alignment horizontal="center" vertical="center"/>
    </xf>
    <xf numFmtId="177" fontId="5" fillId="0" borderId="5" xfId="1" applyNumberFormat="1" applyFont="1" applyBorder="1" applyAlignment="1" applyProtection="1">
      <alignment horizontal="center" vertical="center" wrapText="1"/>
    </xf>
    <xf numFmtId="0" fontId="2" fillId="0" borderId="0" xfId="1" applyFont="1" applyFill="1" applyAlignment="1" applyProtection="1">
      <alignment vertical="center" wrapText="1"/>
    </xf>
    <xf numFmtId="0" fontId="5" fillId="0" borderId="0" xfId="1" applyFont="1" applyFill="1" applyAlignment="1" applyProtection="1">
      <alignment vertical="center" wrapText="1"/>
    </xf>
    <xf numFmtId="0" fontId="7" fillId="0" borderId="6" xfId="1" applyBorder="1" applyAlignment="1" applyProtection="1">
      <alignment horizontal="center" vertical="center"/>
    </xf>
    <xf numFmtId="177" fontId="7" fillId="0" borderId="5" xfId="1" applyNumberFormat="1" applyFont="1" applyBorder="1" applyAlignment="1" applyProtection="1">
      <alignment horizontal="center" vertical="center" wrapText="1"/>
    </xf>
    <xf numFmtId="0" fontId="1" fillId="0" borderId="0" xfId="1" applyFont="1" applyAlignment="1" applyProtection="1">
      <alignment horizontal="left" vertical="center" wrapText="1"/>
    </xf>
  </cellXfs>
  <cellStyles count="2">
    <cellStyle name="標準" xfId="0" builtinId="0"/>
    <cellStyle name="標準 2" xfId="1" xr:uid="{6EFE66EE-575D-4FE9-9C3F-9FD869CA1446}"/>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0EDAC-4CA6-4F80-B892-6C20CED6425B}">
  <sheetPr>
    <pageSetUpPr fitToPage="1"/>
  </sheetPr>
  <dimension ref="A1:L58"/>
  <sheetViews>
    <sheetView tabSelected="1" view="pageBreakPreview" zoomScaleNormal="100" zoomScaleSheetLayoutView="100" workbookViewId="0">
      <selection activeCell="J6" sqref="J6"/>
    </sheetView>
  </sheetViews>
  <sheetFormatPr defaultColWidth="9" defaultRowHeight="18"/>
  <cols>
    <col min="1" max="1" width="9.19921875" style="6" customWidth="1"/>
    <col min="2" max="2" width="15.3984375" style="6" customWidth="1"/>
    <col min="3" max="3" width="12.8984375" style="6" customWidth="1"/>
    <col min="4" max="4" width="17.19921875" style="6" customWidth="1"/>
    <col min="5" max="5" width="20.5" style="6" customWidth="1"/>
    <col min="6" max="7" width="13.8984375" style="6" customWidth="1"/>
    <col min="8" max="8" width="13.59765625" style="6" customWidth="1"/>
    <col min="9" max="10" width="13.5" style="6" customWidth="1"/>
    <col min="11" max="11" width="16.09765625" style="6" customWidth="1"/>
    <col min="12" max="12" width="16.5" style="6" customWidth="1"/>
    <col min="13" max="16384" width="9" style="6"/>
  </cols>
  <sheetData>
    <row r="1" spans="1:12">
      <c r="A1" s="10" t="s">
        <v>13</v>
      </c>
    </row>
    <row r="2" spans="1:12">
      <c r="A2" s="35" t="s">
        <v>15</v>
      </c>
      <c r="B2" s="35"/>
      <c r="C2" s="35"/>
      <c r="D2" s="35"/>
      <c r="E2" s="35"/>
      <c r="F2" s="35"/>
      <c r="G2" s="35"/>
      <c r="H2" s="35"/>
      <c r="I2" s="35"/>
      <c r="J2" s="35"/>
      <c r="K2" s="35"/>
      <c r="L2" s="35"/>
    </row>
    <row r="3" spans="1:12" ht="26.4" customHeight="1">
      <c r="A3" s="30"/>
      <c r="B3" s="41" t="s">
        <v>14</v>
      </c>
      <c r="C3" s="43" t="s">
        <v>12</v>
      </c>
      <c r="D3" s="46" t="s">
        <v>11</v>
      </c>
      <c r="E3" s="31" t="s">
        <v>19</v>
      </c>
      <c r="F3" s="26" t="s">
        <v>10</v>
      </c>
      <c r="G3" s="27"/>
      <c r="H3" s="28" t="s">
        <v>20</v>
      </c>
      <c r="I3" s="39" t="s">
        <v>9</v>
      </c>
      <c r="J3" s="36" t="s">
        <v>8</v>
      </c>
      <c r="K3" s="29" t="s">
        <v>7</v>
      </c>
      <c r="L3" s="33" t="s">
        <v>6</v>
      </c>
    </row>
    <row r="4" spans="1:12" ht="22.2" customHeight="1">
      <c r="A4" s="30"/>
      <c r="B4" s="42"/>
      <c r="C4" s="44"/>
      <c r="D4" s="44"/>
      <c r="E4" s="32"/>
      <c r="F4" s="11" t="s">
        <v>5</v>
      </c>
      <c r="G4" s="12" t="s">
        <v>4</v>
      </c>
      <c r="H4" s="27"/>
      <c r="I4" s="40"/>
      <c r="J4" s="37"/>
      <c r="K4" s="30"/>
      <c r="L4" s="34"/>
    </row>
    <row r="5" spans="1:12" ht="22.2" customHeight="1">
      <c r="A5" s="30"/>
      <c r="B5" s="42"/>
      <c r="C5" s="45"/>
      <c r="D5" s="45"/>
      <c r="E5" s="7"/>
      <c r="F5" s="8"/>
      <c r="G5" s="8"/>
      <c r="H5" s="27"/>
      <c r="I5" s="40"/>
      <c r="J5" s="38"/>
      <c r="K5" s="30"/>
      <c r="L5" s="34"/>
    </row>
    <row r="6" spans="1:12">
      <c r="A6" s="15" t="s">
        <v>3</v>
      </c>
      <c r="B6" s="3">
        <v>140000000</v>
      </c>
      <c r="C6" s="3">
        <v>6500</v>
      </c>
      <c r="D6" s="3">
        <v>2200</v>
      </c>
      <c r="E6" s="3">
        <f>B6*$E$5</f>
        <v>0</v>
      </c>
      <c r="F6" s="4">
        <f>$F$5*(C6-D6)</f>
        <v>0</v>
      </c>
      <c r="G6" s="3">
        <f>$G$5*D6</f>
        <v>0</v>
      </c>
      <c r="H6" s="3">
        <f>B6*0.24</f>
        <v>33600000</v>
      </c>
      <c r="I6" s="5">
        <v>7000000</v>
      </c>
      <c r="J6" s="9"/>
      <c r="K6" s="2">
        <f>SUM(E6:J6)</f>
        <v>40600000</v>
      </c>
      <c r="L6" s="1">
        <v>54074000</v>
      </c>
    </row>
    <row r="7" spans="1:12">
      <c r="A7" s="15" t="s">
        <v>2</v>
      </c>
      <c r="B7" s="3">
        <v>150000000</v>
      </c>
      <c r="C7" s="3">
        <v>7000</v>
      </c>
      <c r="D7" s="3">
        <v>2300</v>
      </c>
      <c r="E7" s="3">
        <f>B7*$E$5</f>
        <v>0</v>
      </c>
      <c r="F7" s="4">
        <f>$F$5*(C7-D7)</f>
        <v>0</v>
      </c>
      <c r="G7" s="3">
        <f>$G$5*D7</f>
        <v>0</v>
      </c>
      <c r="H7" s="3">
        <f>B7*0.24</f>
        <v>36000000</v>
      </c>
      <c r="I7" s="5">
        <v>7500000</v>
      </c>
      <c r="J7" s="9"/>
      <c r="K7" s="2">
        <f>SUM(E7:J7)</f>
        <v>43500000</v>
      </c>
      <c r="L7" s="1">
        <v>57934000</v>
      </c>
    </row>
    <row r="8" spans="1:12">
      <c r="A8" s="15" t="s">
        <v>1</v>
      </c>
      <c r="B8" s="3">
        <v>160000000</v>
      </c>
      <c r="C8" s="3">
        <v>7500</v>
      </c>
      <c r="D8" s="3">
        <v>2500</v>
      </c>
      <c r="E8" s="3">
        <f>B8*$E$5</f>
        <v>0</v>
      </c>
      <c r="F8" s="4">
        <f>$F$5*(C8-D8)</f>
        <v>0</v>
      </c>
      <c r="G8" s="3">
        <f>$G$5*D8</f>
        <v>0</v>
      </c>
      <c r="H8" s="3">
        <f>B8*0.24</f>
        <v>38400000</v>
      </c>
      <c r="I8" s="5">
        <v>8000000</v>
      </c>
      <c r="J8" s="9"/>
      <c r="K8" s="2">
        <f>SUM(E8:J8)</f>
        <v>46400000</v>
      </c>
      <c r="L8" s="1">
        <v>60998000</v>
      </c>
    </row>
    <row r="9" spans="1:12">
      <c r="A9" s="15" t="s">
        <v>0</v>
      </c>
      <c r="B9" s="3">
        <f t="shared" ref="B9:L9" si="0">SUM(B6:B8)</f>
        <v>450000000</v>
      </c>
      <c r="C9" s="3">
        <f t="shared" si="0"/>
        <v>21000</v>
      </c>
      <c r="D9" s="3">
        <f t="shared" si="0"/>
        <v>7000</v>
      </c>
      <c r="E9" s="3">
        <f t="shared" si="0"/>
        <v>0</v>
      </c>
      <c r="F9" s="3">
        <f t="shared" si="0"/>
        <v>0</v>
      </c>
      <c r="G9" s="3">
        <f t="shared" si="0"/>
        <v>0</v>
      </c>
      <c r="H9" s="3">
        <f t="shared" si="0"/>
        <v>108000000</v>
      </c>
      <c r="I9" s="1">
        <f t="shared" si="0"/>
        <v>22500000</v>
      </c>
      <c r="J9" s="1">
        <f t="shared" si="0"/>
        <v>0</v>
      </c>
      <c r="K9" s="2">
        <f t="shared" si="0"/>
        <v>130500000</v>
      </c>
      <c r="L9" s="1">
        <f t="shared" si="0"/>
        <v>173006000</v>
      </c>
    </row>
    <row r="10" spans="1:12">
      <c r="A10" s="21" t="s">
        <v>16</v>
      </c>
      <c r="B10" s="21"/>
      <c r="C10" s="21"/>
      <c r="D10" s="21"/>
      <c r="E10" s="21"/>
      <c r="F10" s="21"/>
      <c r="G10" s="21"/>
      <c r="H10" s="21"/>
      <c r="I10" s="21"/>
      <c r="J10" s="21"/>
      <c r="K10" s="21"/>
      <c r="L10" s="21"/>
    </row>
    <row r="11" spans="1:12" ht="33.6" customHeight="1">
      <c r="A11" s="51" t="s">
        <v>24</v>
      </c>
      <c r="B11" s="22"/>
      <c r="C11" s="22"/>
      <c r="D11" s="22"/>
      <c r="E11" s="22"/>
      <c r="F11" s="22"/>
      <c r="G11" s="22"/>
      <c r="H11" s="22"/>
      <c r="I11" s="22"/>
      <c r="J11" s="22"/>
      <c r="K11" s="22"/>
      <c r="L11" s="22"/>
    </row>
    <row r="12" spans="1:12" ht="18" customHeight="1">
      <c r="A12" s="23" t="s">
        <v>21</v>
      </c>
      <c r="B12" s="24"/>
      <c r="C12" s="24"/>
      <c r="D12" s="24"/>
      <c r="E12" s="24"/>
      <c r="F12" s="24"/>
      <c r="G12" s="24"/>
      <c r="H12" s="24"/>
      <c r="I12" s="24"/>
      <c r="J12" s="24"/>
      <c r="K12" s="24"/>
      <c r="L12" s="24"/>
    </row>
    <row r="13" spans="1:12" ht="36.6" customHeight="1">
      <c r="A13" s="25" t="s">
        <v>17</v>
      </c>
      <c r="B13" s="25"/>
      <c r="C13" s="25"/>
      <c r="D13" s="25"/>
      <c r="E13" s="25"/>
      <c r="F13" s="25"/>
      <c r="G13" s="25"/>
      <c r="H13" s="25"/>
      <c r="I13" s="25"/>
      <c r="J13" s="25"/>
      <c r="K13" s="25"/>
      <c r="L13" s="25"/>
    </row>
    <row r="14" spans="1:12">
      <c r="A14" s="18"/>
    </row>
    <row r="15" spans="1:12">
      <c r="A15" s="18"/>
    </row>
    <row r="16" spans="1:12">
      <c r="A16" s="18"/>
    </row>
    <row r="17" spans="1:1">
      <c r="A17" s="18"/>
    </row>
    <row r="18" spans="1:1">
      <c r="A18" s="18"/>
    </row>
    <row r="19" spans="1:1">
      <c r="A19" s="18"/>
    </row>
    <row r="20" spans="1:1">
      <c r="A20" s="18"/>
    </row>
    <row r="21" spans="1:1">
      <c r="A21" s="18"/>
    </row>
    <row r="22" spans="1:1">
      <c r="A22" s="18"/>
    </row>
    <row r="23" spans="1:1">
      <c r="A23" s="18"/>
    </row>
    <row r="24" spans="1:1">
      <c r="A24" s="18"/>
    </row>
    <row r="25" spans="1:1">
      <c r="A25" s="18"/>
    </row>
    <row r="26" spans="1:1">
      <c r="A26" s="18"/>
    </row>
    <row r="27" spans="1:1">
      <c r="A27" s="18"/>
    </row>
    <row r="28" spans="1:1">
      <c r="A28" s="18"/>
    </row>
    <row r="29" spans="1:1">
      <c r="A29" s="18"/>
    </row>
    <row r="30" spans="1:1">
      <c r="A30" s="18"/>
    </row>
    <row r="31" spans="1:1">
      <c r="A31" s="18"/>
    </row>
    <row r="32" spans="1:1">
      <c r="A32" s="18"/>
    </row>
    <row r="33" spans="1:1">
      <c r="A33" s="18"/>
    </row>
    <row r="34" spans="1:1">
      <c r="A34" s="18"/>
    </row>
    <row r="35" spans="1:1">
      <c r="A35" s="18"/>
    </row>
    <row r="36" spans="1:1">
      <c r="A36" s="18"/>
    </row>
    <row r="37" spans="1:1">
      <c r="A37"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8" spans="1:1">
      <c r="A48" s="18"/>
    </row>
    <row r="49" spans="1:1">
      <c r="A49" s="18"/>
    </row>
    <row r="50" spans="1:1">
      <c r="A50" s="18"/>
    </row>
    <row r="51" spans="1:1">
      <c r="A51" s="18"/>
    </row>
    <row r="52" spans="1:1">
      <c r="A52" s="18"/>
    </row>
    <row r="53" spans="1:1">
      <c r="A53" s="18"/>
    </row>
    <row r="54" spans="1:1">
      <c r="A54" s="18"/>
    </row>
    <row r="55" spans="1:1">
      <c r="A55" s="18"/>
    </row>
    <row r="56" spans="1:1">
      <c r="A56" s="18"/>
    </row>
    <row r="57" spans="1:1">
      <c r="A57" s="18"/>
    </row>
    <row r="58" spans="1:1">
      <c r="A58" s="18"/>
    </row>
  </sheetData>
  <sheetProtection sheet="1" objects="1" scenarios="1" selectLockedCells="1"/>
  <mergeCells count="16">
    <mergeCell ref="A2:L2"/>
    <mergeCell ref="J3:J5"/>
    <mergeCell ref="I3:I5"/>
    <mergeCell ref="A3:A5"/>
    <mergeCell ref="B3:B5"/>
    <mergeCell ref="C3:C5"/>
    <mergeCell ref="D3:D5"/>
    <mergeCell ref="A10:L10"/>
    <mergeCell ref="A11:L11"/>
    <mergeCell ref="A12:L12"/>
    <mergeCell ref="A13:L13"/>
    <mergeCell ref="F3:G3"/>
    <mergeCell ref="H3:H5"/>
    <mergeCell ref="K3:K5"/>
    <mergeCell ref="E3:E4"/>
    <mergeCell ref="L3:L5"/>
  </mergeCells>
  <phoneticPr fontId="8"/>
  <conditionalFormatting sqref="K6">
    <cfRule type="cellIs" dxfId="7" priority="5" operator="greaterThan">
      <formula>#REF!</formula>
    </cfRule>
  </conditionalFormatting>
  <conditionalFormatting sqref="K7">
    <cfRule type="cellIs" dxfId="6" priority="6" operator="greaterThan">
      <formula>#REF!</formula>
    </cfRule>
  </conditionalFormatting>
  <conditionalFormatting sqref="K8">
    <cfRule type="cellIs" dxfId="5" priority="7" operator="greaterThan">
      <formula>#REF!</formula>
    </cfRule>
  </conditionalFormatting>
  <conditionalFormatting sqref="K9">
    <cfRule type="cellIs" dxfId="4" priority="8" operator="greaterThan">
      <formula>#REF!</formula>
    </cfRule>
  </conditionalFormatting>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7FAF9-09FB-4BC8-8411-4C6DE9BE2D00}">
  <sheetPr>
    <pageSetUpPr fitToPage="1"/>
  </sheetPr>
  <dimension ref="A1:L58"/>
  <sheetViews>
    <sheetView view="pageBreakPreview" zoomScaleNormal="100" zoomScaleSheetLayoutView="100" workbookViewId="0">
      <selection activeCell="A12" sqref="A12:L12"/>
    </sheetView>
  </sheetViews>
  <sheetFormatPr defaultColWidth="9" defaultRowHeight="18"/>
  <cols>
    <col min="1" max="1" width="9.19921875" style="6" customWidth="1"/>
    <col min="2" max="2" width="15.3984375" style="6" customWidth="1"/>
    <col min="3" max="3" width="12.8984375" style="6" customWidth="1"/>
    <col min="4" max="4" width="17.19921875" style="6" customWidth="1"/>
    <col min="5" max="5" width="20.5" style="6" customWidth="1"/>
    <col min="6" max="7" width="13.8984375" style="6" customWidth="1"/>
    <col min="8" max="8" width="13.59765625" style="6" customWidth="1"/>
    <col min="9" max="10" width="13.5" style="6" customWidth="1"/>
    <col min="11" max="11" width="16.09765625" style="6" customWidth="1"/>
    <col min="12" max="12" width="14.69921875" style="6" customWidth="1"/>
    <col min="13" max="16384" width="9" style="6"/>
  </cols>
  <sheetData>
    <row r="1" spans="1:12">
      <c r="A1" s="19" t="s">
        <v>18</v>
      </c>
    </row>
    <row r="2" spans="1:12">
      <c r="A2" s="35" t="s">
        <v>15</v>
      </c>
      <c r="B2" s="49"/>
      <c r="C2" s="49"/>
      <c r="D2" s="49"/>
      <c r="E2" s="49"/>
      <c r="F2" s="49"/>
      <c r="G2" s="49"/>
      <c r="H2" s="49"/>
      <c r="I2" s="49"/>
      <c r="J2" s="49"/>
      <c r="K2" s="49"/>
      <c r="L2" s="49"/>
    </row>
    <row r="3" spans="1:12" ht="26.4" customHeight="1">
      <c r="A3" s="30"/>
      <c r="B3" s="41" t="s">
        <v>14</v>
      </c>
      <c r="C3" s="43" t="s">
        <v>12</v>
      </c>
      <c r="D3" s="50" t="s">
        <v>11</v>
      </c>
      <c r="E3" s="31" t="s">
        <v>19</v>
      </c>
      <c r="F3" s="26" t="s">
        <v>10</v>
      </c>
      <c r="G3" s="27"/>
      <c r="H3" s="28" t="s">
        <v>22</v>
      </c>
      <c r="I3" s="39" t="s">
        <v>9</v>
      </c>
      <c r="J3" s="36" t="s">
        <v>8</v>
      </c>
      <c r="K3" s="29" t="s">
        <v>7</v>
      </c>
      <c r="L3" s="29" t="s">
        <v>6</v>
      </c>
    </row>
    <row r="4" spans="1:12" ht="22.2" customHeight="1">
      <c r="A4" s="30"/>
      <c r="B4" s="42"/>
      <c r="C4" s="44"/>
      <c r="D4" s="44"/>
      <c r="E4" s="32"/>
      <c r="F4" s="11" t="s">
        <v>5</v>
      </c>
      <c r="G4" s="12" t="s">
        <v>4</v>
      </c>
      <c r="H4" s="27"/>
      <c r="I4" s="40"/>
      <c r="J4" s="37"/>
      <c r="K4" s="30"/>
      <c r="L4" s="30"/>
    </row>
    <row r="5" spans="1:12" ht="22.2" customHeight="1">
      <c r="A5" s="30"/>
      <c r="B5" s="42"/>
      <c r="C5" s="45"/>
      <c r="D5" s="45"/>
      <c r="E5" s="13">
        <v>6.6000000000000003E-2</v>
      </c>
      <c r="F5" s="14">
        <v>220</v>
      </c>
      <c r="G5" s="14">
        <v>275</v>
      </c>
      <c r="H5" s="27"/>
      <c r="I5" s="40"/>
      <c r="J5" s="38"/>
      <c r="K5" s="30"/>
      <c r="L5" s="30"/>
    </row>
    <row r="6" spans="1:12">
      <c r="A6" s="15" t="s">
        <v>3</v>
      </c>
      <c r="B6" s="3">
        <v>140000000</v>
      </c>
      <c r="C6" s="3">
        <v>6500</v>
      </c>
      <c r="D6" s="3">
        <v>2200</v>
      </c>
      <c r="E6" s="3">
        <f>B6*$E$5</f>
        <v>9240000</v>
      </c>
      <c r="F6" s="4">
        <f>$F$5*(C6-D6)</f>
        <v>946000</v>
      </c>
      <c r="G6" s="3">
        <f>$G$5*D6</f>
        <v>605000</v>
      </c>
      <c r="H6" s="3">
        <f>B6*0.24</f>
        <v>33600000</v>
      </c>
      <c r="I6" s="16">
        <v>7000000</v>
      </c>
      <c r="J6" s="17">
        <v>1500000</v>
      </c>
      <c r="K6" s="2">
        <f>SUM(E6:J6)</f>
        <v>52891000</v>
      </c>
      <c r="L6" s="20">
        <v>54074000</v>
      </c>
    </row>
    <row r="7" spans="1:12">
      <c r="A7" s="15" t="s">
        <v>2</v>
      </c>
      <c r="B7" s="3">
        <v>150000000</v>
      </c>
      <c r="C7" s="3">
        <v>7000</v>
      </c>
      <c r="D7" s="3">
        <v>2300</v>
      </c>
      <c r="E7" s="3">
        <f>B7*$E$5</f>
        <v>9900000</v>
      </c>
      <c r="F7" s="4">
        <f>$F$5*(C7-D7)</f>
        <v>1034000</v>
      </c>
      <c r="G7" s="3">
        <f>$G$5*D7</f>
        <v>632500</v>
      </c>
      <c r="H7" s="3">
        <f>B7*0.24</f>
        <v>36000000</v>
      </c>
      <c r="I7" s="16">
        <v>7500000</v>
      </c>
      <c r="J7" s="17">
        <v>1750000</v>
      </c>
      <c r="K7" s="2">
        <f>SUM(E7:J7)</f>
        <v>56816500</v>
      </c>
      <c r="L7" s="20">
        <v>57934000</v>
      </c>
    </row>
    <row r="8" spans="1:12">
      <c r="A8" s="15" t="s">
        <v>1</v>
      </c>
      <c r="B8" s="3">
        <v>160000000</v>
      </c>
      <c r="C8" s="3">
        <v>7500</v>
      </c>
      <c r="D8" s="3">
        <v>2500</v>
      </c>
      <c r="E8" s="3">
        <f>B8*$E$5</f>
        <v>10560000</v>
      </c>
      <c r="F8" s="4">
        <f>$F$5*(C8-D8)</f>
        <v>1100000</v>
      </c>
      <c r="G8" s="3">
        <f>$G$5*D8</f>
        <v>687500</v>
      </c>
      <c r="H8" s="3">
        <f>B8*0.24</f>
        <v>38400000</v>
      </c>
      <c r="I8" s="16">
        <v>8000000</v>
      </c>
      <c r="J8" s="17">
        <v>2000000</v>
      </c>
      <c r="K8" s="2">
        <f>SUM(E8:J8)</f>
        <v>60747500</v>
      </c>
      <c r="L8" s="20">
        <v>60998000</v>
      </c>
    </row>
    <row r="9" spans="1:12">
      <c r="A9" s="15" t="s">
        <v>0</v>
      </c>
      <c r="B9" s="3">
        <f t="shared" ref="B9:L9" si="0">SUM(B6:B8)</f>
        <v>450000000</v>
      </c>
      <c r="C9" s="3">
        <f t="shared" si="0"/>
        <v>21000</v>
      </c>
      <c r="D9" s="3">
        <f t="shared" si="0"/>
        <v>7000</v>
      </c>
      <c r="E9" s="3">
        <f t="shared" si="0"/>
        <v>29700000</v>
      </c>
      <c r="F9" s="3">
        <f t="shared" si="0"/>
        <v>3080000</v>
      </c>
      <c r="G9" s="3">
        <f t="shared" si="0"/>
        <v>1925000</v>
      </c>
      <c r="H9" s="3">
        <f t="shared" si="0"/>
        <v>108000000</v>
      </c>
      <c r="I9" s="1">
        <f t="shared" si="0"/>
        <v>22500000</v>
      </c>
      <c r="J9" s="1">
        <f t="shared" si="0"/>
        <v>5250000</v>
      </c>
      <c r="K9" s="2">
        <f t="shared" si="0"/>
        <v>170455000</v>
      </c>
      <c r="L9" s="20">
        <f t="shared" si="0"/>
        <v>173006000</v>
      </c>
    </row>
    <row r="10" spans="1:12">
      <c r="A10" s="21" t="s">
        <v>16</v>
      </c>
      <c r="B10" s="21"/>
      <c r="C10" s="21"/>
      <c r="D10" s="21"/>
      <c r="E10" s="21"/>
      <c r="F10" s="21"/>
      <c r="G10" s="21"/>
      <c r="H10" s="21"/>
      <c r="I10" s="21"/>
      <c r="J10" s="21"/>
      <c r="K10" s="21"/>
      <c r="L10" s="21"/>
    </row>
    <row r="11" spans="1:12" ht="33.6" customHeight="1">
      <c r="A11" s="51" t="s">
        <v>24</v>
      </c>
      <c r="B11" s="22"/>
      <c r="C11" s="22"/>
      <c r="D11" s="22"/>
      <c r="E11" s="22"/>
      <c r="F11" s="22"/>
      <c r="G11" s="22"/>
      <c r="H11" s="22"/>
      <c r="I11" s="22"/>
      <c r="J11" s="22"/>
      <c r="K11" s="22"/>
      <c r="L11" s="22"/>
    </row>
    <row r="12" spans="1:12" ht="18" customHeight="1">
      <c r="A12" s="47" t="s">
        <v>23</v>
      </c>
      <c r="B12" s="48"/>
      <c r="C12" s="48"/>
      <c r="D12" s="48"/>
      <c r="E12" s="48"/>
      <c r="F12" s="48"/>
      <c r="G12" s="48"/>
      <c r="H12" s="48"/>
      <c r="I12" s="48"/>
      <c r="J12" s="48"/>
      <c r="K12" s="48"/>
      <c r="L12" s="48"/>
    </row>
    <row r="13" spans="1:12" ht="37.799999999999997" customHeight="1">
      <c r="A13" s="25" t="s">
        <v>17</v>
      </c>
      <c r="B13" s="25"/>
      <c r="C13" s="25"/>
      <c r="D13" s="25"/>
      <c r="E13" s="25"/>
      <c r="F13" s="25"/>
      <c r="G13" s="25"/>
      <c r="H13" s="25"/>
      <c r="I13" s="25"/>
      <c r="J13" s="25"/>
      <c r="K13" s="25"/>
      <c r="L13" s="25"/>
    </row>
    <row r="14" spans="1:12">
      <c r="A14" s="18"/>
    </row>
    <row r="15" spans="1:12">
      <c r="A15" s="18"/>
    </row>
    <row r="16" spans="1:12">
      <c r="A16" s="18"/>
    </row>
    <row r="17" spans="1:1">
      <c r="A17" s="18"/>
    </row>
    <row r="18" spans="1:1">
      <c r="A18" s="18"/>
    </row>
    <row r="19" spans="1:1">
      <c r="A19" s="18"/>
    </row>
    <row r="20" spans="1:1">
      <c r="A20" s="18"/>
    </row>
    <row r="21" spans="1:1">
      <c r="A21" s="18"/>
    </row>
    <row r="22" spans="1:1">
      <c r="A22" s="18"/>
    </row>
    <row r="23" spans="1:1">
      <c r="A23" s="18"/>
    </row>
    <row r="24" spans="1:1">
      <c r="A24" s="18"/>
    </row>
    <row r="25" spans="1:1">
      <c r="A25" s="18"/>
    </row>
    <row r="26" spans="1:1">
      <c r="A26" s="18"/>
    </row>
    <row r="27" spans="1:1">
      <c r="A27" s="18"/>
    </row>
    <row r="28" spans="1:1">
      <c r="A28" s="18"/>
    </row>
    <row r="29" spans="1:1">
      <c r="A29" s="18"/>
    </row>
    <row r="30" spans="1:1">
      <c r="A30" s="18"/>
    </row>
    <row r="31" spans="1:1">
      <c r="A31" s="18"/>
    </row>
    <row r="32" spans="1:1">
      <c r="A32" s="18"/>
    </row>
    <row r="33" spans="1:1">
      <c r="A33" s="18"/>
    </row>
    <row r="34" spans="1:1">
      <c r="A34" s="18"/>
    </row>
    <row r="35" spans="1:1">
      <c r="A35" s="18"/>
    </row>
    <row r="36" spans="1:1">
      <c r="A36" s="18"/>
    </row>
    <row r="37" spans="1:1">
      <c r="A37" s="18"/>
    </row>
    <row r="38" spans="1:1">
      <c r="A38" s="18"/>
    </row>
    <row r="39" spans="1:1">
      <c r="A39" s="18"/>
    </row>
    <row r="40" spans="1:1">
      <c r="A40" s="18"/>
    </row>
    <row r="41" spans="1:1">
      <c r="A41" s="18"/>
    </row>
    <row r="42" spans="1:1">
      <c r="A42" s="18"/>
    </row>
    <row r="43" spans="1:1">
      <c r="A43" s="18"/>
    </row>
    <row r="44" spans="1:1">
      <c r="A44" s="18"/>
    </row>
    <row r="45" spans="1:1">
      <c r="A45" s="18"/>
    </row>
    <row r="46" spans="1:1">
      <c r="A46" s="18"/>
    </row>
    <row r="47" spans="1:1">
      <c r="A47" s="18"/>
    </row>
    <row r="48" spans="1:1">
      <c r="A48" s="18"/>
    </row>
    <row r="49" spans="1:1">
      <c r="A49" s="18"/>
    </row>
    <row r="50" spans="1:1">
      <c r="A50" s="18"/>
    </row>
    <row r="51" spans="1:1">
      <c r="A51" s="18"/>
    </row>
    <row r="52" spans="1:1">
      <c r="A52" s="18"/>
    </row>
    <row r="53" spans="1:1">
      <c r="A53" s="18"/>
    </row>
    <row r="54" spans="1:1">
      <c r="A54" s="18"/>
    </row>
    <row r="55" spans="1:1">
      <c r="A55" s="18"/>
    </row>
    <row r="56" spans="1:1">
      <c r="A56" s="18"/>
    </row>
    <row r="57" spans="1:1">
      <c r="A57" s="18"/>
    </row>
    <row r="58" spans="1:1">
      <c r="A58" s="18"/>
    </row>
  </sheetData>
  <sheetProtection sheet="1" objects="1" scenarios="1" selectLockedCells="1" selectUnlockedCells="1"/>
  <mergeCells count="16">
    <mergeCell ref="A10:L10"/>
    <mergeCell ref="A11:L11"/>
    <mergeCell ref="A12:L12"/>
    <mergeCell ref="A13:L13"/>
    <mergeCell ref="A2:L2"/>
    <mergeCell ref="A3:A5"/>
    <mergeCell ref="B3:B5"/>
    <mergeCell ref="C3:C5"/>
    <mergeCell ref="D3:D5"/>
    <mergeCell ref="E3:E4"/>
    <mergeCell ref="F3:G3"/>
    <mergeCell ref="H3:H5"/>
    <mergeCell ref="I3:I5"/>
    <mergeCell ref="J3:J5"/>
    <mergeCell ref="K3:K5"/>
    <mergeCell ref="L3:L5"/>
  </mergeCells>
  <phoneticPr fontId="8"/>
  <conditionalFormatting sqref="K6">
    <cfRule type="cellIs" dxfId="3" priority="4" operator="greaterThan">
      <formula>$L$6</formula>
    </cfRule>
  </conditionalFormatting>
  <conditionalFormatting sqref="K7">
    <cfRule type="cellIs" dxfId="2" priority="3" operator="greaterThan">
      <formula>$L$7</formula>
    </cfRule>
  </conditionalFormatting>
  <conditionalFormatting sqref="K8">
    <cfRule type="cellIs" dxfId="1" priority="2" operator="greaterThan">
      <formula>$L$8</formula>
    </cfRule>
  </conditionalFormatting>
  <conditionalFormatting sqref="K9">
    <cfRule type="cellIs" dxfId="0" priority="1" operator="greaterThan">
      <formula>$L$9</formula>
    </cfRule>
  </conditionalFormatting>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見積書（記入例）</vt:lpstr>
      <vt:lpstr>見積書!Print_Area</vt:lpstr>
      <vt:lpstr>'見積書（記入例）'!Print_Area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2025-09-30T06:16:21Z</dcterms:modified>
</cp:coreProperties>
</file>