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20財政課\☆財政課☆2019年度(H31)\050 決算\020 決算統計\170 H31(H30) 財政状況資料集 (2029)\20200302平成30年度財政状況資料集の作成及び提出について\03県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<sst xmlns="http://schemas.openxmlformats.org/spreadsheetml/2006/main" count="1068" uniqueCount="622">
  <si>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</si>
  <si>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</si>
  <si>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</si>
  <si>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</si>
  <si>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</si>
  <si>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</si>
  <si>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</si>
  <si>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</si>
  <si>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</si>
  <si>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</si>
  <si>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</si>
  <si>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</si>
  <si>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</si>
  <si>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</si>
  <si>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</si>
  <si>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</si>
  <si>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</si>
  <si>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</si>
  <si>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</si>
  <si>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</si>
  <si>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</si>
  <si>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</si>
  <si>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</si>
  <si>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</si>
  <si>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</si>
  <si>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</si>
  <si>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</si>
  <si>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</si>
  <si>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</si>
  <si>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</si>
  <si>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</si>
  <si>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</si>
  <si>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</si>
  <si>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</si>
  <si>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</si>
  <si>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</si>
  <si>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</si>
  <si>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</si>
  <si>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</si>
  <si>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</si>
  <si>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</si>
  <si>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</si>
  <si>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</si>
  <si>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</si>
  <si>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</si>
  <si>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</si>
  <si>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</si>
  <si>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</si>
  <si>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</si>
  <si>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</si>
  <si>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</si>
  <si>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</si>
  <si>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</si>
  <si>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</si>
  <si>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</si>
  <si>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</si>
  <si>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</si>
  <si>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</si>
  <si>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</si>
  <si>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</si>
  <si>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</si>
  <si>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</si>
  <si>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</si>
  <si>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</si>
  <si>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</si>
  <si>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</si>
  <si>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</si>
  <si>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</si>
  <si>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</si>
  <si>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</si>
  <si>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</si>
  <si>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</si>
  <si>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</si>
  <si>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</si>
  <si>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</si>
  <si>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</si>
  <si>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</si>
  <si>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</si>
  <si>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</si>
  <si>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</si>
  <si>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</si>
  <si>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</si>
  <si>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</si>
  <si>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</si>
  <si>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</si>
  <si>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</si>
  <si>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</si>
  <si>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</si>
  <si>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</si>
  <si>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</si>
  <si>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</si>
  <si>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</si>
  <si>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</si>
  <si>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</si>
  <si>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</si>
  <si>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</si>
  <si>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</si>
  <si>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白井市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</si>
  <si>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</si>
  <si>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</si>
  <si>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</si>
  <si>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</si>
  <si>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</si>
  <si>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</si>
  <si>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</si>
  <si>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</si>
  <si>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</si>
  <si>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</si>
  <si>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</si>
  <si>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</si>
  <si>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</si>
  <si>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</si>
  <si>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</si>
  <si>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</si>
  <si>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</si>
  <si>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</si>
  <si>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</si>
  <si>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</si>
  <si>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</si>
  <si>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</si>
  <si>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</si>
  <si>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</si>
  <si>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</si>
  <si>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</si>
  <si>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</si>
  <si>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</si>
  <si>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</si>
  <si>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</si>
  <si>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</si>
  <si>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</si>
  <si>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</si>
  <si>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</si>
  <si>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</si>
  <si>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</si>
  <si>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</si>
  <si>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</si>
  <si>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</si>
  <si>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</si>
  <si>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</si>
  <si>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</si>
  <si>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</si>
  <si>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</si>
  <si>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</si>
  <si>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</si>
  <si>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</si>
  <si>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</si>
  <si>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</si>
  <si>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</si>
  <si>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</si>
  <si>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</si>
  <si>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</si>
  <si>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</si>
  <si>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</si>
  <si>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</si>
  <si>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</si>
  <si>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</si>
  <si>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</si>
  <si>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</si>
  <si>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</si>
  <si>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</si>
  <si>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</si>
  <si>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</si>
  <si>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</si>
  <si>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</si>
  <si>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</si>
  <si>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</si>
  <si>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</si>
  <si>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</si>
  <si>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</si>
  <si>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</si>
  <si>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</si>
  <si>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</si>
  <si>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</si>
  <si>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</si>
  <si>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</si>
  <si>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</si>
  <si>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</si>
  <si>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</si>
  <si>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</si>
  <si>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</si>
  <si>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</si>
  <si>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</si>
  <si>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</si>
  <si>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</si>
  <si>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</si>
  <si>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</si>
  <si>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</si>
  <si>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</si>
  <si>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</si>
  <si>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</si>
  <si>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</si>
  <si>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</si>
  <si>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</si>
  <si>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</si>
  <si>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</si>
  <si>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</si>
  <si>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</si>
  <si>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</si>
  <si>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</si>
  <si>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</si>
  <si>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</si>
  <si>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</si>
  <si>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</si>
  <si>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</si>
  <si>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</si>
  <si>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</si>
  <si>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</si>
  <si>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</si>
  <si>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</si>
  <si>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</si>
  <si>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</si>
  <si>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</si>
  <si>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千葉県白井市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</si>
  <si>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</si>
  <si>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</si>
  <si>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</si>
  <si>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</si>
  <si>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</si>
  <si>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</si>
  <si>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</si>
  <si>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</si>
  <si>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</si>
  <si>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</si>
  <si>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</si>
  <si>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</si>
  <si>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</si>
  <si>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</si>
  <si>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</si>
  <si>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</si>
  <si>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</si>
  <si>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</si>
  <si>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</si>
  <si>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</si>
  <si>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</si>
  <si>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</si>
  <si>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</si>
  <si>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</si>
  <si>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</si>
  <si>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</si>
  <si>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</si>
  <si>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</si>
  <si>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</si>
  <si>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</si>
  <si>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</si>
  <si>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</si>
  <si>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</si>
  <si>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</si>
  <si>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</si>
  <si>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</si>
  <si>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</si>
  <si>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</si>
  <si>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</si>
  <si>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</si>
  <si>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</si>
  <si>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</si>
  <si>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</si>
  <si>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</si>
  <si>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</si>
  <si>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</si>
  <si>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</si>
  <si>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</si>
  <si>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</si>
  <si>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</si>
  <si>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</si>
  <si>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</si>
  <si>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</si>
  <si>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</si>
  <si>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</si>
  <si>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</si>
  <si>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</si>
  <si>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</si>
  <si>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</si>
  <si>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</si>
  <si>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</si>
  <si>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</si>
  <si>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</si>
  <si>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</si>
  <si>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</si>
  <si>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</si>
  <si>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</si>
  <si>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</si>
  <si>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</si>
  <si>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</si>
  <si>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</si>
  <si>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</si>
  <si>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</si>
  <si>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</si>
  <si>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</si>
  <si>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</si>
  <si>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</si>
  <si>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</si>
  <si>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</si>
  <si>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</si>
  <si>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</si>
  <si>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</si>
  <si>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</si>
  <si>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</si>
  <si>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</si>
  <si>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</si>
  <si>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</si>
  <si>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</si>
  <si>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</si>
  <si>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</si>
  <si>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</si>
  <si>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</si>
  <si>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</si>
  <si>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</si>
  <si>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</si>
  <si>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</si>
  <si>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</si>
  <si>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</si>
  <si>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</si>
  <si>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</si>
  <si>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</si>
  <si>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</si>
  <si>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</si>
  <si>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</si>
  <si>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</si>
  <si>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</si>
  <si>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</si>
  <si>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</si>
  <si>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</si>
  <si>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</si>
  <si>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</si>
  <si>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</si>
  <si>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</si>
  <si>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</si>
  <si>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</si>
  <si>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</si>
  <si>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</si>
  <si>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</si>
  <si>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</si>
  <si>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</si>
  <si>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</si>
  <si>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</si>
  <si>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</si>
  <si>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</si>
  <si>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</si>
  <si>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</si>
  <si>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</si>
  <si>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</si>
  <si>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</si>
  <si>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</si>
  <si>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</si>
  <si>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</si>
  <si>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</si>
  <si>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</si>
  <si>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</si>
  <si>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</si>
  <si>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</si>
  <si>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</si>
  <si>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</si>
  <si>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</si>
  <si>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</si>
  <si>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</si>
  <si>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</si>
  <si>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</si>
  <si>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</si>
  <si>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</si>
  <si>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</si>
  <si>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</si>
  <si>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</si>
  <si>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千葉県白井市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</si>
  <si>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</si>
  <si>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</si>
  <si>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</si>
  <si>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</si>
  <si>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</si>
  <si>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</si>
  <si>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</si>
  <si>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</si>
  <si>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</si>
  <si>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</si>
  <si>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</si>
  <si>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</si>
  <si>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</si>
  <si>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</si>
  <si>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</si>
  <si>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</si>
  <si>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</si>
  <si>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</si>
  <si>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</si>
  <si>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</si>
  <si>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白井市学校給食共同調理場事業特別会計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</si>
  <si>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</si>
  <si>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</si>
  <si>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</si>
  <si>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</si>
  <si>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</si>
  <si>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</si>
  <si>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</si>
  <si>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</si>
  <si>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</si>
  <si>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</si>
  <si>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</si>
  <si>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</si>
  <si>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</si>
  <si>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</si>
  <si>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白井市国民健康保険特別会計事業勘定</t>
    <phoneticPr fontId="5"/>
  </si>
  <si>
    <t>白井市介護保険特別会計保険事業勘定</t>
    <phoneticPr fontId="5"/>
  </si>
  <si>
    <t>白井市後期高齢者医療特別会計</t>
    <phoneticPr fontId="5"/>
  </si>
  <si>
    <t>白井市水道事業会計</t>
    <phoneticPr fontId="5"/>
  </si>
  <si>
    <t>法適用企業</t>
    <phoneticPr fontId="5"/>
  </si>
  <si>
    <t>白井市下水道事業特別会計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</si>
  <si>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</si>
  <si>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</si>
  <si>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</si>
  <si>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</si>
  <si>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</si>
  <si>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</si>
  <si>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</si>
  <si>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</si>
  <si>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</si>
  <si>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</si>
  <si>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</si>
  <si>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</si>
  <si>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</si>
  <si>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</si>
  <si>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</si>
  <si>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</si>
  <si>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</si>
  <si>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</si>
  <si>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</si>
  <si>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</si>
  <si>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</si>
  <si>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</si>
  <si>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</si>
  <si>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</si>
  <si>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</si>
  <si>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</si>
  <si>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</si>
  <si>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</si>
  <si>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</si>
  <si>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</si>
  <si>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</si>
  <si>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</si>
  <si>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</si>
  <si>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</si>
  <si>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</si>
  <si>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</si>
  <si>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</si>
  <si>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</si>
  <si>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</si>
  <si>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</si>
  <si>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</si>
  <si>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</si>
  <si>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</si>
  <si>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</si>
  <si>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</si>
  <si>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</si>
  <si>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</si>
  <si>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</si>
  <si>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</si>
  <si>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</si>
  <si>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</si>
  <si>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</si>
  <si>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</si>
  <si>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</si>
  <si>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</si>
  <si>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</si>
  <si>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</si>
  <si>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</si>
  <si>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白井市水道事業会計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</si>
  <si>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</si>
  <si>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</si>
  <si>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白井市下水道事業特別会計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</si>
  <si>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</si>
  <si>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白井市介護保険特別会計保険事業勘定</t>
    <phoneticPr fontId="5"/>
  </si>
  <si>
    <t>(Ｆ)</t>
    <phoneticPr fontId="5"/>
  </si>
  <si>
    <t>白井市後期高齢者医療特別会計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</si>
  <si>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</si>
  <si>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</si>
  <si>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</si>
  <si>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</si>
  <si>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</si>
  <si>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</si>
  <si>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</si>
  <si>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</si>
  <si>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</si>
  <si>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</si>
  <si>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</si>
  <si>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</si>
  <si>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</si>
  <si>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</si>
  <si>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</si>
  <si>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</si>
  <si>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</si>
  <si>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</si>
  <si>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</si>
  <si>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</si>
  <si>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</si>
  <si>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</si>
  <si>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</si>
  <si>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</si>
  <si>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</si>
  <si>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</si>
  <si>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</si>
  <si>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</si>
  <si>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</si>
  <si>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</si>
  <si>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</si>
  <si>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</si>
  <si>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</si>
  <si>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</si>
  <si>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</si>
  <si>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</si>
  <si>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</si>
  <si>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</si>
  <si>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</si>
  <si>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</si>
  <si>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</si>
  <si>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</si>
  <si>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</si>
  <si>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</si>
  <si>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</si>
  <si>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</si>
  <si>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</si>
  <si>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</si>
  <si>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</si>
  <si>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</si>
  <si>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</si>
  <si>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</si>
  <si>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</si>
  <si>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</si>
  <si>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</si>
  <si>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</si>
  <si>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</si>
  <si>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</si>
  <si>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</si>
  <si>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</si>
  <si>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</si>
  <si>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</si>
  <si>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</si>
  <si>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</si>
  <si>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</si>
  <si>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</si>
  <si>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</si>
  <si>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</si>
  <si>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</si>
  <si>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</si>
  <si>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</si>
  <si>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</si>
  <si>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</si>
  <si>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</si>
  <si>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</si>
  <si>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</si>
  <si>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</si>
  <si>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</si>
  <si>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</si>
  <si>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</si>
  <si>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</si>
  <si>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</si>
  <si>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</si>
  <si>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</si>
  <si>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</si>
  <si>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</si>
  <si>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</si>
  <si>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</si>
  <si>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</si>
  <si>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</si>
  <si>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2.61</t>
  </si>
  <si>
    <t>▲ 1.42</t>
  </si>
  <si>
    <t>白井市水道事業会計</t>
  </si>
  <si>
    <t>一般会計</t>
  </si>
  <si>
    <t>白井市国民健康保険特別会計事業勘定</t>
  </si>
  <si>
    <t>白井市介護保険特別会計保険事業勘定</t>
  </si>
  <si>
    <t>白井市下水道事業特別会計</t>
  </si>
  <si>
    <t>白井市後期高齢者医療特別会計</t>
  </si>
  <si>
    <t>白井市学校給食共同調理場事業特別会計</t>
  </si>
  <si>
    <t>その他会計（赤字）</t>
  </si>
  <si>
    <t>その他会計（黒字）</t>
  </si>
  <si>
    <t>H25末</t>
    <phoneticPr fontId="5"/>
  </si>
  <si>
    <t>H26末</t>
    <phoneticPr fontId="5"/>
  </si>
  <si>
    <t>H27末</t>
    <phoneticPr fontId="5"/>
  </si>
  <si>
    <t>H28末</t>
    <phoneticPr fontId="5"/>
  </si>
  <si>
    <t>H29末</t>
    <phoneticPr fontId="5"/>
  </si>
  <si>
    <t>千葉ニュータウン事業に係る白井市道等整備基金</t>
    <rPh sb="0" eb="2">
      <t>チバ</t>
    </rPh>
    <rPh sb="8" eb="10">
      <t>ジギョウ</t>
    </rPh>
    <rPh sb="11" eb="12">
      <t>カカ</t>
    </rPh>
    <rPh sb="13" eb="16">
      <t>シロイシ</t>
    </rPh>
    <rPh sb="16" eb="17">
      <t>ドウ</t>
    </rPh>
    <rPh sb="17" eb="18">
      <t>トウ</t>
    </rPh>
    <rPh sb="18" eb="20">
      <t>セイビ</t>
    </rPh>
    <rPh sb="20" eb="22">
      <t>キキン</t>
    </rPh>
    <phoneticPr fontId="2"/>
  </si>
  <si>
    <t>公共施設整備保全基金</t>
    <rPh sb="0" eb="2">
      <t>コウキョウ</t>
    </rPh>
    <rPh sb="2" eb="4">
      <t>シセツ</t>
    </rPh>
    <rPh sb="4" eb="6">
      <t>セイビ</t>
    </rPh>
    <rPh sb="6" eb="8">
      <t>ホゼン</t>
    </rPh>
    <rPh sb="8" eb="10">
      <t>キキン</t>
    </rPh>
    <phoneticPr fontId="2"/>
  </si>
  <si>
    <t>社会福祉事業推進基金</t>
    <rPh sb="0" eb="2">
      <t>シャカイ</t>
    </rPh>
    <rPh sb="2" eb="4">
      <t>フクシ</t>
    </rPh>
    <rPh sb="4" eb="6">
      <t>ジギョウ</t>
    </rPh>
    <rPh sb="6" eb="8">
      <t>スイシン</t>
    </rPh>
    <rPh sb="8" eb="10">
      <t>キキン</t>
    </rPh>
    <phoneticPr fontId="2"/>
  </si>
  <si>
    <t>まちづくり寄附金基金</t>
    <rPh sb="5" eb="8">
      <t>キフキン</t>
    </rPh>
    <rPh sb="8" eb="10">
      <t>キキン</t>
    </rPh>
    <phoneticPr fontId="2"/>
  </si>
  <si>
    <t>国際交流基金</t>
    <rPh sb="0" eb="2">
      <t>コクサイ</t>
    </rPh>
    <rPh sb="2" eb="4">
      <t>コウリュウ</t>
    </rPh>
    <rPh sb="4" eb="6">
      <t>キキン</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</si>
  <si>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</si>
  <si>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</si>
  <si>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8">
      <t>トクベツカイケイ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</si>
  <si>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</si>
  <si>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</si>
  <si>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</si>
  <si>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</si>
  <si>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</si>
  <si>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印西地区環境整備事業組合（一般会計）</t>
    <rPh sb="0" eb="2">
      <t>インザイ</t>
    </rPh>
    <rPh sb="2" eb="4">
      <t>チク</t>
    </rPh>
    <rPh sb="4" eb="6">
      <t>カンキョウ</t>
    </rPh>
    <rPh sb="6" eb="8">
      <t>セイビ</t>
    </rPh>
    <rPh sb="8" eb="10">
      <t>ジギョウ</t>
    </rPh>
    <rPh sb="10" eb="12">
      <t>クミアイ</t>
    </rPh>
    <rPh sb="13" eb="15">
      <t>イッパン</t>
    </rPh>
    <rPh sb="15" eb="17">
      <t>カイケイ</t>
    </rPh>
    <phoneticPr fontId="2"/>
  </si>
  <si>
    <t>印西地区環境整備事業組合（墓地事業特別会計）</t>
    <rPh sb="0" eb="2">
      <t>インザイ</t>
    </rPh>
    <rPh sb="2" eb="4">
      <t>チク</t>
    </rPh>
    <rPh sb="4" eb="6">
      <t>カンキョウ</t>
    </rPh>
    <rPh sb="6" eb="8">
      <t>セイビ</t>
    </rPh>
    <rPh sb="8" eb="10">
      <t>ジギョウ</t>
    </rPh>
    <rPh sb="10" eb="12">
      <t>クミアイ</t>
    </rPh>
    <rPh sb="13" eb="15">
      <t>ボチ</t>
    </rPh>
    <rPh sb="15" eb="17">
      <t>ジギョウ</t>
    </rPh>
    <rPh sb="17" eb="19">
      <t>トクベツ</t>
    </rPh>
    <rPh sb="19" eb="21">
      <t>カイケイ</t>
    </rPh>
    <phoneticPr fontId="2"/>
  </si>
  <si>
    <t>柏・白井・鎌ケ谷環境衛生組合</t>
    <rPh sb="0" eb="1">
      <t>カシワ</t>
    </rPh>
    <rPh sb="2" eb="4">
      <t>シロイ</t>
    </rPh>
    <rPh sb="5" eb="8">
      <t>カマガヤ</t>
    </rPh>
    <rPh sb="8" eb="10">
      <t>カンキョウ</t>
    </rPh>
    <rPh sb="10" eb="12">
      <t>エイセイ</t>
    </rPh>
    <rPh sb="12" eb="14">
      <t>クミアイ</t>
    </rPh>
    <phoneticPr fontId="2"/>
  </si>
  <si>
    <t>印旛利根川水防事務組合（一般会計）</t>
    <rPh sb="0" eb="2">
      <t>インバ</t>
    </rPh>
    <rPh sb="2" eb="4">
      <t>トネ</t>
    </rPh>
    <rPh sb="4" eb="5">
      <t>ガワ</t>
    </rPh>
    <rPh sb="5" eb="7">
      <t>スイボウ</t>
    </rPh>
    <rPh sb="7" eb="9">
      <t>ジム</t>
    </rPh>
    <rPh sb="9" eb="11">
      <t>クミアイ</t>
    </rPh>
    <rPh sb="12" eb="14">
      <t>イッパン</t>
    </rPh>
    <rPh sb="14" eb="16">
      <t>カイケイ</t>
    </rPh>
    <phoneticPr fontId="2"/>
  </si>
  <si>
    <t>印西地区消防組合（一般会計）</t>
    <rPh sb="0" eb="2">
      <t>インザイ</t>
    </rPh>
    <rPh sb="2" eb="4">
      <t>チク</t>
    </rPh>
    <rPh sb="4" eb="6">
      <t>ショウボウ</t>
    </rPh>
    <rPh sb="6" eb="8">
      <t>クミアイ</t>
    </rPh>
    <rPh sb="9" eb="11">
      <t>イッパン</t>
    </rPh>
    <rPh sb="11" eb="13">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</si>
  <si>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</si>
  <si>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</si>
  <si>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</si>
  <si>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</si>
  <si>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</si>
  <si>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</si>
  <si>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</si>
  <si>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</si>
  <si>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</si>
  <si>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</si>
  <si>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</si>
  <si>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</si>
  <si>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</si>
  <si>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</si>
  <si>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千葉県地方土地開発公社</t>
    <rPh sb="0" eb="3">
      <t>チバケン</t>
    </rPh>
    <rPh sb="3" eb="5">
      <t>チホウ</t>
    </rPh>
    <rPh sb="5" eb="7">
      <t>トチ</t>
    </rPh>
    <rPh sb="7" eb="9">
      <t>カイハツ</t>
    </rPh>
    <rPh sb="9" eb="11">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</si>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</sst>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C586-4BF8-AADF-875FCB3082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36263</c:v>
                </c:pt>
                <c:pt idx="1">
                  <c:v>63165</c:v>
                </c:pt>
                <c:pt idx="2">
                  <c:v>54106</c:v>
                </c:pt>
                <c:pt idx="3">
                  <c:v>58604</c:v>
                </c:pt>
                <c:pt idx="4">
                  <c:v>50593</c:v>
                </c:pt>
              </c:numCache>
            </c:numRef>
          </c:val>
          <c:smooth val="0"/>
          <c:extLst>
            <c:ext xmlns:c16="http://schemas.microsoft.com/office/drawing/2014/chart" uri="{C3380CC4-5D6E-409C-BE32-E72D297353CC}">
              <c16:uniqueId val="{00000001-C586-4BF8-AADF-875FCB3082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c:v>
                </c:pt>
                <c:pt idx="1">
                  <c:v>9.56</c:v>
                </c:pt>
                <c:pt idx="2">
                  <c:v>6.32</c:v>
                </c:pt>
                <c:pt idx="3">
                  <c:v>7.78</c:v>
                </c:pt>
                <c:pt idx="4">
                  <c:v>6.01</c:v>
                </c:pt>
              </c:numCache>
            </c:numRef>
          </c:val>
          <c:extLst>
            <c:ext xmlns:c16="http://schemas.microsoft.com/office/drawing/2014/chart" uri="{C3380CC4-5D6E-409C-BE32-E72D297353CC}">
              <c16:uniqueId val="{00000000-CEDE-4B77-8C2E-6FFBBB534C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19.27</c:v>
                </c:pt>
                <c:pt idx="1">
                  <c:v>20.25</c:v>
                </c:pt>
                <c:pt idx="2">
                  <c:v>23.57</c:v>
                </c:pt>
                <c:pt idx="3">
                  <c:v>22.9</c:v>
                </c:pt>
                <c:pt idx="4">
                  <c:v>22.71</c:v>
                </c:pt>
              </c:numCache>
            </c:numRef>
          </c:val>
          <c:extLst>
            <c:ext xmlns:c16="http://schemas.microsoft.com/office/drawing/2014/chart" uri="{C3380CC4-5D6E-409C-BE32-E72D297353CC}">
              <c16:uniqueId val="{00000001-CEDE-4B77-8C2E-6FFBBB534C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-2.61</c:v>
                </c:pt>
                <c:pt idx="1">
                  <c:v>6.06</c:v>
                </c:pt>
                <c:pt idx="2">
                  <c:v>0.09</c:v>
                </c:pt>
                <c:pt idx="3">
                  <c:v>0.99</c:v>
                </c:pt>
                <c:pt idx="4">
                  <c:v>-1.42</c:v>
                </c:pt>
              </c:numCache>
            </c:numRef>
          </c:val>
          <c:smooth val="0"/>
          <c:extLst>
            <c:ext xmlns:c16="http://schemas.microsoft.com/office/drawing/2014/chart" uri="{C3380CC4-5D6E-409C-BE32-E72D297353CC}">
              <c16:uniqueId val="{00000002-CEDE-4B77-8C2E-6FFBBB534C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6FF-4C6B-849F-2EF96BF6DC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FF-4C6B-849F-2EF96BF6DC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6FF-4C6B-849F-2EF96BF6DC60}"/>
            </c:ext>
          </c:extLst>
        </c:ser>
        <c:ser>
          <c:idx val="3"/>
          <c:order val="3"/>
          <c:tx>
            <c:strRef>
              <c:f>データシート!$A$30</c:f>
              <c:strCache>
                <c:ptCount val="1"/>
                <c:pt idx="0">
                  <c:v>白井市学校給食共同調理場事業特別会計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0.09</c:v>
                </c:pt>
                <c:pt idx="4">
                  <c:v>#N/A</c:v>
                </c:pt>
                <c:pt idx="5">
                  <c:v>0.09</c:v>
                </c:pt>
                <c:pt idx="6">
                  <c:v>#N/A</c:v>
                </c:pt>
                <c:pt idx="7">
                  <c:v>0.08</c:v>
                </c:pt>
                <c:pt idx="8">
                  <c:v>#N/A</c:v>
                </c:pt>
                <c:pt idx="9">
                  <c:v>0</c:v>
                </c:pt>
              </c:numCache>
            </c:numRef>
          </c:val>
          <c:extLst>
            <c:ext xmlns:c16="http://schemas.microsoft.com/office/drawing/2014/chart" uri="{C3380CC4-5D6E-409C-BE32-E72D297353CC}">
              <c16:uniqueId val="{00000003-B6FF-4C6B-849F-2EF96BF6DC60}"/>
            </c:ext>
          </c:extLst>
        </c:ser>
        <c:ser>
          <c:idx val="4"/>
          <c:order val="4"/>
          <c:tx>
            <c:strRef>
              <c:f>データシート!$A$31</c:f>
              <c:strCache>
                <c:ptCount val="1"/>
                <c:pt idx="0">
                  <c:v>白井市後期高齢者医療特別会計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4-B6FF-4C6B-849F-2EF96BF6DC60}"/>
            </c:ext>
          </c:extLst>
        </c:ser>
        <c:ser>
          <c:idx val="5"/>
          <c:order val="5"/>
          <c:tx>
            <c:strRef>
              <c:f>データシート!$A$32</c:f>
              <c:strCache>
                <c:ptCount val="1"/>
                <c:pt idx="0">
                  <c:v>白井市下水道事業特別会計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0.94</c:v>
                </c:pt>
                <c:pt idx="2">
                  <c:v>#N/A</c:v>
                </c:pt>
                <c:pt idx="3">
                  <c:v>0.19</c:v>
                </c:pt>
                <c:pt idx="4">
                  <c:v>#N/A</c:v>
                </c:pt>
                <c:pt idx="5">
                  <c:v>0.36</c:v>
                </c:pt>
                <c:pt idx="6">
                  <c:v>#N/A</c:v>
                </c:pt>
                <c:pt idx="7">
                  <c:v>0.66</c:v>
                </c:pt>
                <c:pt idx="8">
                  <c:v>#N/A</c:v>
                </c:pt>
                <c:pt idx="9">
                  <c:v>0.66</c:v>
                </c:pt>
              </c:numCache>
            </c:numRef>
          </c:val>
          <c:extLst>
            <c:ext xmlns:c16="http://schemas.microsoft.com/office/drawing/2014/chart" uri="{C3380CC4-5D6E-409C-BE32-E72D297353CC}">
              <c16:uniqueId val="{00000005-B6FF-4C6B-849F-2EF96BF6DC60}"/>
            </c:ext>
          </c:extLst>
        </c:ser>
        <c:ser>
          <c:idx val="6"/>
          <c:order val="6"/>
          <c:tx>
            <c:strRef>
              <c:f>データシート!$A$33</c:f>
              <c:strCache>
                <c:ptCount val="1"/>
                <c:pt idx="0">
                  <c:v>白井市介護保険特別会計保険事業勘定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0.75</c:v>
                </c:pt>
                <c:pt idx="2">
                  <c:v>#N/A</c:v>
                </c:pt>
                <c:pt idx="3">
                  <c:v>1.08</c:v>
                </c:pt>
                <c:pt idx="4">
                  <c:v>#N/A</c:v>
                </c:pt>
                <c:pt idx="5">
                  <c:v>0.3</c:v>
                </c:pt>
                <c:pt idx="6">
                  <c:v>#N/A</c:v>
                </c:pt>
                <c:pt idx="7">
                  <c:v>1.85</c:v>
                </c:pt>
                <c:pt idx="8">
                  <c:v>#N/A</c:v>
                </c:pt>
                <c:pt idx="9">
                  <c:v>1.03</c:v>
                </c:pt>
              </c:numCache>
            </c:numRef>
          </c:val>
          <c:extLst>
            <c:ext xmlns:c16="http://schemas.microsoft.com/office/drawing/2014/chart" uri="{C3380CC4-5D6E-409C-BE32-E72D297353CC}">
              <c16:uniqueId val="{00000006-B6FF-4C6B-849F-2EF96BF6DC60}"/>
            </c:ext>
          </c:extLst>
        </c:ser>
        <c:ser>
          <c:idx val="7"/>
          <c:order val="7"/>
          <c:tx>
            <c:strRef>
              <c:f>データシート!$A$34</c:f>
              <c:strCache>
                <c:ptCount val="1"/>
                <c:pt idx="0">
                  <c:v>白井市国民健康保険特別会計事業勘定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2.82</c:v>
                </c:pt>
                <c:pt idx="2">
                  <c:v>#N/A</c:v>
                </c:pt>
                <c:pt idx="3">
                  <c:v>2.63</c:v>
                </c:pt>
                <c:pt idx="4">
                  <c:v>#N/A</c:v>
                </c:pt>
                <c:pt idx="5">
                  <c:v>2.88</c:v>
                </c:pt>
                <c:pt idx="6">
                  <c:v>#N/A</c:v>
                </c:pt>
                <c:pt idx="7">
                  <c:v>3.69</c:v>
                </c:pt>
                <c:pt idx="8">
                  <c:v>#N/A</c:v>
                </c:pt>
                <c:pt idx="9">
                  <c:v>1.48</c:v>
                </c:pt>
              </c:numCache>
            </c:numRef>
          </c:val>
          <c:extLst>
            <c:ext xmlns:c16="http://schemas.microsoft.com/office/drawing/2014/chart" uri="{C3380CC4-5D6E-409C-BE32-E72D297353CC}">
              <c16:uniqueId val="{00000007-B6FF-4C6B-849F-2EF96BF6DC6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5.33</c:v>
                </c:pt>
                <c:pt idx="2">
                  <c:v>#N/A</c:v>
                </c:pt>
                <c:pt idx="3">
                  <c:v>9.4600000000000009</c:v>
                </c:pt>
                <c:pt idx="4">
                  <c:v>#N/A</c:v>
                </c:pt>
                <c:pt idx="5">
                  <c:v>6.22</c:v>
                </c:pt>
                <c:pt idx="6">
                  <c:v>#N/A</c:v>
                </c:pt>
                <c:pt idx="7">
                  <c:v>7.69</c:v>
                </c:pt>
                <c:pt idx="8">
                  <c:v>#N/A</c:v>
                </c:pt>
                <c:pt idx="9">
                  <c:v>6</c:v>
                </c:pt>
              </c:numCache>
            </c:numRef>
          </c:val>
          <c:extLst>
            <c:ext xmlns:c16="http://schemas.microsoft.com/office/drawing/2014/chart" uri="{C3380CC4-5D6E-409C-BE32-E72D297353CC}">
              <c16:uniqueId val="{00000008-B6FF-4C6B-849F-2EF96BF6DC60}"/>
            </c:ext>
          </c:extLst>
        </c:ser>
        <c:ser>
          <c:idx val="9"/>
          <c:order val="9"/>
          <c:tx>
            <c:strRef>
              <c:f>データシート!$A$36</c:f>
              <c:strCache>
                <c:ptCount val="1"/>
                <c:pt idx="0">
                  <c:v>白井市水道事業会計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5.92</c:v>
                </c:pt>
                <c:pt idx="2">
                  <c:v>#N/A</c:v>
                </c:pt>
                <c:pt idx="3">
                  <c:v>5.98</c:v>
                </c:pt>
                <c:pt idx="4">
                  <c:v>#N/A</c:v>
                </c:pt>
                <c:pt idx="5">
                  <c:v>6.38</c:v>
                </c:pt>
                <c:pt idx="6">
                  <c:v>#N/A</c:v>
                </c:pt>
                <c:pt idx="7">
                  <c:v>6.89</c:v>
                </c:pt>
                <c:pt idx="8">
                  <c:v>#N/A</c:v>
                </c:pt>
                <c:pt idx="9">
                  <c:v>7.49</c:v>
                </c:pt>
              </c:numCache>
            </c:numRef>
          </c:val>
          <c:extLst>
            <c:ext xmlns:c16="http://schemas.microsoft.com/office/drawing/2014/chart" uri="{C3380CC4-5D6E-409C-BE32-E72D297353CC}">
              <c16:uniqueId val="{00000009-B6FF-4C6B-849F-2EF96BF6DC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1641</c:v>
                </c:pt>
                <c:pt idx="5">
                  <c:v>1647</c:v>
                </c:pt>
                <c:pt idx="8">
                  <c:v>1659</c:v>
                </c:pt>
                <c:pt idx="11">
                  <c:v>1673</c:v>
                </c:pt>
                <c:pt idx="14">
                  <c:v>1734</c:v>
                </c:pt>
              </c:numCache>
            </c:numRef>
          </c:val>
          <c:extLst>
            <c:ext xmlns:c16="http://schemas.microsoft.com/office/drawing/2014/chart" uri="{C3380CC4-5D6E-409C-BE32-E72D297353CC}">
              <c16:uniqueId val="{00000000-33D3-4F97-ABDF-3449C3D6D9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D3-4F97-ABDF-3449C3D6D9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154</c:v>
                </c:pt>
                <c:pt idx="3">
                  <c:v>154</c:v>
                </c:pt>
                <c:pt idx="6">
                  <c:v>151</c:v>
                </c:pt>
                <c:pt idx="9">
                  <c:v>152</c:v>
                </c:pt>
                <c:pt idx="12">
                  <c:v>152</c:v>
                </c:pt>
              </c:numCache>
            </c:numRef>
          </c:val>
          <c:extLst>
            <c:ext xmlns:c16="http://schemas.microsoft.com/office/drawing/2014/chart" uri="{C3380CC4-5D6E-409C-BE32-E72D297353CC}">
              <c16:uniqueId val="{00000002-33D3-4F97-ABDF-3449C3D6D9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173</c:v>
                </c:pt>
                <c:pt idx="3">
                  <c:v>154</c:v>
                </c:pt>
                <c:pt idx="6">
                  <c:v>132</c:v>
                </c:pt>
                <c:pt idx="9">
                  <c:v>103</c:v>
                </c:pt>
                <c:pt idx="12">
                  <c:v>72</c:v>
                </c:pt>
              </c:numCache>
            </c:numRef>
          </c:val>
          <c:extLst>
            <c:ext xmlns:c16="http://schemas.microsoft.com/office/drawing/2014/chart" uri="{C3380CC4-5D6E-409C-BE32-E72D297353CC}">
              <c16:uniqueId val="{00000003-33D3-4F97-ABDF-3449C3D6D9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80</c:v>
                </c:pt>
                <c:pt idx="3">
                  <c:v>66</c:v>
                </c:pt>
                <c:pt idx="6">
                  <c:v>77</c:v>
                </c:pt>
                <c:pt idx="9">
                  <c:v>66</c:v>
                </c:pt>
                <c:pt idx="12">
                  <c:v>60</c:v>
                </c:pt>
              </c:numCache>
            </c:numRef>
          </c:val>
          <c:extLst>
            <c:ext xmlns:c16="http://schemas.microsoft.com/office/drawing/2014/chart" uri="{C3380CC4-5D6E-409C-BE32-E72D297353CC}">
              <c16:uniqueId val="{00000004-33D3-4F97-ABDF-3449C3D6D9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D3-4F97-ABDF-3449C3D6D9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D3-4F97-ABDF-3449C3D6D9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1402</c:v>
                </c:pt>
                <c:pt idx="3">
                  <c:v>1340</c:v>
                </c:pt>
                <c:pt idx="6">
                  <c:v>1414</c:v>
                </c:pt>
                <c:pt idx="9">
                  <c:v>1542</c:v>
                </c:pt>
                <c:pt idx="12">
                  <c:v>1629</c:v>
                </c:pt>
              </c:numCache>
            </c:numRef>
          </c:val>
          <c:extLst>
            <c:ext xmlns:c16="http://schemas.microsoft.com/office/drawing/2014/chart" uri="{C3380CC4-5D6E-409C-BE32-E72D297353CC}">
              <c16:uniqueId val="{00000007-33D3-4F97-ABDF-3449C3D6D9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168</c:v>
                </c:pt>
                <c:pt idx="2">
                  <c:v>#N/A</c:v>
                </c:pt>
                <c:pt idx="3">
                  <c:v>#N/A</c:v>
                </c:pt>
                <c:pt idx="4">
                  <c:v>67</c:v>
                </c:pt>
                <c:pt idx="5">
                  <c:v>#N/A</c:v>
                </c:pt>
                <c:pt idx="6">
                  <c:v>#N/A</c:v>
                </c:pt>
                <c:pt idx="7">
                  <c:v>115</c:v>
                </c:pt>
                <c:pt idx="8">
                  <c:v>#N/A</c:v>
                </c:pt>
                <c:pt idx="9">
                  <c:v>#N/A</c:v>
                </c:pt>
                <c:pt idx="10">
                  <c:v>190</c:v>
                </c:pt>
                <c:pt idx="11">
                  <c:v>#N/A</c:v>
                </c:pt>
                <c:pt idx="12">
                  <c:v>#N/A</c:v>
                </c:pt>
                <c:pt idx="13">
                  <c:v>179</c:v>
                </c:pt>
                <c:pt idx="14">
                  <c:v>#N/A</c:v>
                </c:pt>
              </c:numCache>
            </c:numRef>
          </c:val>
          <c:smooth val="0"/>
          <c:extLst>
            <c:ext xmlns:c16="http://schemas.microsoft.com/office/drawing/2014/chart" uri="{C3380CC4-5D6E-409C-BE32-E72D297353CC}">
              <c16:uniqueId val="{00000008-33D3-4F97-ABDF-3449C3D6D9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14201</c:v>
                </c:pt>
                <c:pt idx="5">
                  <c:v>13880</c:v>
                </c:pt>
                <c:pt idx="8">
                  <c:v>13893</c:v>
                </c:pt>
                <c:pt idx="11">
                  <c:v>14017</c:v>
                </c:pt>
                <c:pt idx="14">
                  <c:v>13927</c:v>
                </c:pt>
              </c:numCache>
            </c:numRef>
          </c:val>
          <c:extLst>
            <c:ext xmlns:c16="http://schemas.microsoft.com/office/drawing/2014/chart" uri="{C3380CC4-5D6E-409C-BE32-E72D297353CC}">
              <c16:uniqueId val="{00000000-C7EC-4244-AFA3-E75A94BD26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3190</c:v>
                </c:pt>
                <c:pt idx="5">
                  <c:v>3121</c:v>
                </c:pt>
                <c:pt idx="8">
                  <c:v>3851</c:v>
                </c:pt>
                <c:pt idx="11">
                  <c:v>3726</c:v>
                </c:pt>
                <c:pt idx="14">
                  <c:v>3349</c:v>
                </c:pt>
              </c:numCache>
            </c:numRef>
          </c:val>
          <c:extLst>
            <c:ext xmlns:c16="http://schemas.microsoft.com/office/drawing/2014/chart" uri="{C3380CC4-5D6E-409C-BE32-E72D297353CC}">
              <c16:uniqueId val="{00000001-C7EC-4244-AFA3-E75A94BD26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3812</c:v>
                </c:pt>
                <c:pt idx="5">
                  <c:v>4166</c:v>
                </c:pt>
                <c:pt idx="8">
                  <c:v>4777</c:v>
                </c:pt>
                <c:pt idx="11">
                  <c:v>5001</c:v>
                </c:pt>
                <c:pt idx="14">
                  <c:v>5438</c:v>
                </c:pt>
              </c:numCache>
            </c:numRef>
          </c:val>
          <c:extLst>
            <c:ext xmlns:c16="http://schemas.microsoft.com/office/drawing/2014/chart" uri="{C3380CC4-5D6E-409C-BE32-E72D297353CC}">
              <c16:uniqueId val="{00000002-C7EC-4244-AFA3-E75A94BD26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EC-4244-AFA3-E75A94BD26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EC-4244-AFA3-E75A94BD26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0</c:v>
                </c:pt>
                <c:pt idx="6">
                  <c:v>29</c:v>
                </c:pt>
                <c:pt idx="9">
                  <c:v>275</c:v>
                </c:pt>
                <c:pt idx="12">
                  <c:v>545</c:v>
                </c:pt>
              </c:numCache>
            </c:numRef>
          </c:val>
          <c:extLst>
            <c:ext xmlns:c16="http://schemas.microsoft.com/office/drawing/2014/chart" uri="{C3380CC4-5D6E-409C-BE32-E72D297353CC}">
              <c16:uniqueId val="{00000005-C7EC-4244-AFA3-E75A94BD26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1088</c:v>
                </c:pt>
                <c:pt idx="3">
                  <c:v>555</c:v>
                </c:pt>
                <c:pt idx="6">
                  <c:v>874</c:v>
                </c:pt>
                <c:pt idx="9">
                  <c:v>592</c:v>
                </c:pt>
                <c:pt idx="12">
                  <c:v>457</c:v>
                </c:pt>
              </c:numCache>
            </c:numRef>
          </c:val>
          <c:extLst>
            <c:ext xmlns:c16="http://schemas.microsoft.com/office/drawing/2014/chart" uri="{C3380CC4-5D6E-409C-BE32-E72D297353CC}">
              <c16:uniqueId val="{00000006-C7EC-4244-AFA3-E75A94BD26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522</c:v>
                </c:pt>
                <c:pt idx="3">
                  <c:v>457</c:v>
                </c:pt>
                <c:pt idx="6">
                  <c:v>876</c:v>
                </c:pt>
                <c:pt idx="9">
                  <c:v>1213</c:v>
                </c:pt>
                <c:pt idx="12">
                  <c:v>1402</c:v>
                </c:pt>
              </c:numCache>
            </c:numRef>
          </c:val>
          <c:extLst>
            <c:ext xmlns:c16="http://schemas.microsoft.com/office/drawing/2014/chart" uri="{C3380CC4-5D6E-409C-BE32-E72D297353CC}">
              <c16:uniqueId val="{00000007-C7EC-4244-AFA3-E75A94BD26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734</c:v>
                </c:pt>
                <c:pt idx="3">
                  <c:v>793</c:v>
                </c:pt>
                <c:pt idx="6">
                  <c:v>879</c:v>
                </c:pt>
                <c:pt idx="9">
                  <c:v>736</c:v>
                </c:pt>
                <c:pt idx="12">
                  <c:v>921</c:v>
                </c:pt>
              </c:numCache>
            </c:numRef>
          </c:val>
          <c:extLst>
            <c:ext xmlns:c16="http://schemas.microsoft.com/office/drawing/2014/chart" uri="{C3380CC4-5D6E-409C-BE32-E72D297353CC}">
              <c16:uniqueId val="{00000008-C7EC-4244-AFA3-E75A94BD26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1183</c:v>
                </c:pt>
                <c:pt idx="3">
                  <c:v>1029</c:v>
                </c:pt>
                <c:pt idx="6">
                  <c:v>3841</c:v>
                </c:pt>
                <c:pt idx="9">
                  <c:v>1310</c:v>
                </c:pt>
                <c:pt idx="12">
                  <c:v>1897</c:v>
                </c:pt>
              </c:numCache>
            </c:numRef>
          </c:val>
          <c:extLst>
            <c:ext xmlns:c16="http://schemas.microsoft.com/office/drawing/2014/chart" uri="{C3380CC4-5D6E-409C-BE32-E72D297353CC}">
              <c16:uniqueId val="{00000009-C7EC-4244-AFA3-E75A94BD26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14260</c:v>
                </c:pt>
                <c:pt idx="3">
                  <c:v>16585</c:v>
                </c:pt>
                <c:pt idx="6">
                  <c:v>18392</c:v>
                </c:pt>
                <c:pt idx="9">
                  <c:v>20204</c:v>
                </c:pt>
                <c:pt idx="12">
                  <c:v>21713</c:v>
                </c:pt>
              </c:numCache>
            </c:numRef>
          </c:val>
          <c:extLst>
            <c:ext xmlns:c16="http://schemas.microsoft.com/office/drawing/2014/chart" uri="{C3380CC4-5D6E-409C-BE32-E72D297353CC}">
              <c16:uniqueId val="{0000000A-C7EC-4244-AFA3-E75A94BD26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2369</c:v>
                </c:pt>
                <c:pt idx="8">
                  <c:v>#N/A</c:v>
                </c:pt>
                <c:pt idx="9">
                  <c:v>#N/A</c:v>
                </c:pt>
                <c:pt idx="10">
                  <c:v>1586</c:v>
                </c:pt>
                <c:pt idx="11">
                  <c:v>#N/A</c:v>
                </c:pt>
                <c:pt idx="12">
                  <c:v>#N/A</c:v>
                </c:pt>
                <c:pt idx="13">
                  <c:v>4219</c:v>
                </c:pt>
                <c:pt idx="14">
                  <c:v>#N/A</c:v>
                </c:pt>
              </c:numCache>
            </c:numRef>
          </c:val>
          <c:smooth val="0"/>
          <c:extLst>
            <c:ext xmlns:c16="http://schemas.microsoft.com/office/drawing/2014/chart" uri="{C3380CC4-5D6E-409C-BE32-E72D297353CC}">
              <c16:uniqueId val="{0000000B-C7EC-4244-AFA3-E75A94BD26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2685</c:v>
                </c:pt>
                <c:pt idx="1">
                  <c:v>2627</c:v>
                </c:pt>
                <c:pt idx="2">
                  <c:v>2652</c:v>
                </c:pt>
              </c:numCache>
            </c:numRef>
          </c:val>
          <c:extLst>
            <c:ext xmlns:c16="http://schemas.microsoft.com/office/drawing/2014/chart" uri="{C3380CC4-5D6E-409C-BE32-E72D297353CC}">
              <c16:uniqueId val="{00000000-4209-4B9B-9398-5C1216661E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4209-4B9B-9398-5C1216661E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1263</c:v>
                </c:pt>
                <c:pt idx="1">
                  <c:v>1473</c:v>
                </c:pt>
                <c:pt idx="2">
                  <c:v>1631</c:v>
                </c:pt>
              </c:numCache>
            </c:numRef>
          </c:val>
          <c:extLst>
            <c:ext xmlns:c16="http://schemas.microsoft.com/office/drawing/2014/chart" uri="{C3380CC4-5D6E-409C-BE32-E72D297353CC}">
              <c16:uniqueId val="{00000002-4209-4B9B-9398-5C1216661E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・実質公債費比率の分子のうち、元利償還金等（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）における比率が最も高い項目は元利償還金であり、平成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年度に借り入れた市役所庁舎整備に係る地方債の元金償還開始等により、平成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年度は前年度より約</a:t>
          </a:r>
          <a:r>
            <a:rPr kumimoji="1" lang="en-US" altLang="ja-JP" sz="1400">
              <a:latin typeface="ＭＳ ゴシック" pitchFamily="49" charset="-128"/>
              <a:ea typeface="ＭＳ ゴシック" pitchFamily="49" charset="-128"/>
            </a:rPr>
            <a:t>8,700</a:t>
          </a:r>
          <a:r>
            <a:rPr kumimoji="1" lang="ja-JP" altLang="en-US" sz="1400">
              <a:latin typeface="ＭＳ ゴシック" pitchFamily="49" charset="-128"/>
              <a:ea typeface="ＭＳ ゴシック" pitchFamily="49" charset="-128"/>
            </a:rPr>
            <a:t>万円増加した。今後も、市役所庁舎整備（平成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年度実施分）や学校給食共同調理場建替に係る借入の元金償還が控えており、財政推計において令和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に地方債残高のピークを見込んでいることから、分子の増加傾向が続く。交付税算入される地方債の選定等はもちろんのこと、将来負担を抑制するために、地方債対象事業の慎重な見極め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・満期一括償還地方債について活用していないため、その返済の財源としての減債基金は利用していない。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将来負担比率の分子のうち、将来負担額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における比率が最も高い項目は、一般会計等に係る地方債の現在高であり、平成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年度に学校給食共同調理場建替事業に係る多額の地方債を借り入れたこと等により、前年度と比較して約</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百万円増加した。また、債務負担行為に基づく支出予定額については、学校給食共同調理場の完成に伴う算入額の増により約</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8,700</a:t>
          </a:r>
          <a:r>
            <a:rPr kumimoji="1" lang="ja-JP" altLang="en-US" sz="1300">
              <a:latin typeface="ＭＳ ゴシック" pitchFamily="49" charset="-128"/>
              <a:ea typeface="ＭＳ ゴシック" pitchFamily="49" charset="-128"/>
            </a:rPr>
            <a:t>万円増加した。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債務負担行為に基づく支出予定額は、冨士公園予定地取得については、令和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年度での取得完了により減少するが、本事業は国庫補助金と地方債を財源とする予定であることから、債務負担行為に基づく支出予定額の減少の一部は、地方債残高の増に代わる見込みである。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このことなどにより、市では、財政推計において、令和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年度は地方債残高のピークと見込んでいることから、今後は、新たな地方債対象事業の慎重な見極めが必要である。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基金全体の額の増加の理由は、主に、公共施設整備保全基金について、今後の施設修繕等に対する財源を確保するために補正予算編成時の財源超過分の一部を積み立てたことによるものである。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しかし、社会福祉事業推進基金については、基金対象事業における対象者の増及び対象事業の拡大に伴い取り崩し額が増加する一方で、基金に積み立てる財源がないことから、基金残高が減少傾向である。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財政調整基金については、行政経営指針により第５次総合計画の前期基本計画及び後期基本計画の最終年度である、令和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年度末及び令和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年度末のいずれにおいても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の基金残高を目標としている。この目標の達成とあわせて、特に、今後、個別施設計画に基づく施設の長寿命化等に係る経費の増加に対応するための財源となる公共施設整備保全基金や、財源としているサービスの対象者の増加により取崩額が増加している社会福祉事業推進基金については、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月に改定した財政推計と平成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年度決算の状況を分析し、計画的な積み立てについて検討する必要がある。また、基金の効率的な運用についても検討を進めていく。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・千葉ニュータウン事業に係る白井市道等整備基金：千葉ニュータウン事業における未施工の道路及び千葉ニュータウン事業に関連する道路及び下水道施設の用地の整備。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・公共施設整備保全基金：公共施設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庁舎、学校、保育所その他の建物</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の整備及び保全。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・社会福祉事業推進基金：住民の保健福祉の増進を図り、社会福祉事業を強化推進するため（心身障害者通所助成、福祉タクシー助成などの事業）。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・公共施設整備保全基金：今後の施設修繕等に対する財源を確保するために補正予算編成時の財源超過分の一部を積み立てたため。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・まちづくり寄附金基金：寄付額の増による。（原則、当該年度の寄附金は一度基金に積み立てたうえで翌年度以降の事業に活用している）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保全基金については、今後策定する公共施設の個別施設計画の実施に伴い需要が増加することから、計画的な積み立てを進めていく必要がある。社会福祉事業推進基金については、基金を財源として実施しているサービスの対象者が増加していることから、対象となるサービスの見直しや新たな財源の確保に向けて検討し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月に改定した財政推計と平成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年度決算の状況を分析し、将来必要となる対象経費の額により、基金の計画的な積み立てについて検討していく。また、基金の効率的な運用についても検討を進めていく。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資金繰りの面から取り崩しを行っているが、前年度の実質収支に応じた積み立てにより、増減がある。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資金繰りの面からも、取り崩しはやむを得ないものと捉えているが、平成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年度末に定めた行政経営指針において、第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次総合計画前期基本計画の最終年度である令和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年度末における基金残高の目標数値を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としている。これまでは、取り崩しを行っても、実質収支を基に積み立てをすることができたため、目標値を上回る基金残高を維持することができたが、今後は、人口減少に伴う税収の減や高齢化に伴う繰出金の増などが見込まれることから、これらの新たな課題に対応し、かつ、目標数値を達成するために、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月に改定した財政推計と今後の決算の状況を分析し、見込みの予算規模に対する基金繰入額の算定方法を検討していく必要がある。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基金の活用を行っていないことから、金額に増減はない。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公的資金補償金免除繰上償還の制度を用いて、高金利の借り入れに係る地方債を繰り上げ償還しており、また、近年実施した小中学校の耐震改修等の大規模な建設事業の実施に伴い地方債残高が増加していること等により義務的経費が増加していることから、積極的な積み立てについては検討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63,723
62,502
35.48
21,615,525
20,788,927
701,426
11,677,211
21,712,978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年度の財政力指数は</a:t>
          </a:r>
          <a:r>
            <a:rPr kumimoji="1" lang="en-US" altLang="ja-JP" sz="1100">
              <a:latin typeface="ＭＳ Ｐゴシック" panose="020B0600070205080204" pitchFamily="50" charset="-128"/>
              <a:ea typeface="ＭＳ Ｐゴシック" panose="020B0600070205080204" pitchFamily="50" charset="-128"/>
            </a:rPr>
            <a:t>0.90</a:t>
          </a:r>
          <a:r>
            <a:rPr kumimoji="1" lang="ja-JP" altLang="en-US" sz="1100">
              <a:latin typeface="ＭＳ Ｐゴシック" panose="020B0600070205080204" pitchFamily="50" charset="-128"/>
              <a:ea typeface="ＭＳ Ｐゴシック" panose="020B0600070205080204" pitchFamily="50" charset="-128"/>
            </a:rPr>
            <a:t>であり、平成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年間、同数値となったが、単年度の数値を見ると、平成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0.899</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0.903</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0.904</a:t>
          </a:r>
          <a:r>
            <a:rPr kumimoji="1" lang="ja-JP" altLang="en-US" sz="1100">
              <a:latin typeface="ＭＳ Ｐゴシック" panose="020B0600070205080204" pitchFamily="50" charset="-128"/>
              <a:ea typeface="ＭＳ Ｐゴシック" panose="020B0600070205080204" pitchFamily="50" charset="-128"/>
            </a:rPr>
            <a:t>と微増傾向にある。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臨時財政対策債振替前の基準財政需要額の伸びが基準財政収入額の伸びを上回ったものの、臨時財政振替額の伸びが大きかったことにより、振替後の基準財政需要額の伸びが基準財政収入額の伸びを下回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少子高齢化により基準財政需要額が増加する一方、基準財政収入額が減少することにより、財政力の低下が見込まれることから、市税の課税額の増につながる効果的な施策を立案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97367</xdr:rowOff>
    </xdr:to>
    <xdr:cxnSp macro="">
      <xdr:nvCxnSpPr>
        <xdr:cNvPr id="69" name="直線コネクタ 68"/>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97367</xdr:rowOff>
    </xdr:to>
    <xdr:cxnSp macro="">
      <xdr:nvCxnSpPr>
        <xdr:cNvPr id="72" name="直線コネクタ 71"/>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xdr:cNvCxnSpPr/>
      </xdr:nvCxnSpPr>
      <xdr:spPr>
        <a:xfrm flipV="1">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137583</xdr:rowOff>
    </xdr:to>
    <xdr:cxnSp macro="">
      <xdr:nvCxnSpPr>
        <xdr:cNvPr id="78" name="直線コネクタ 77"/>
        <xdr:cNvCxnSpPr/>
      </xdr:nvCxnSpPr>
      <xdr:spPr>
        <a:xfrm flipV="1">
          <a:off x="1447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年度と比較して</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ポイント上昇し、平成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年度以降において、最も高い数値となるとともに、</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年ぶりに類似団体平均値を上回った。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分母である経常一般財源等は増加傾向にあるものの、分子である経常的経費充当一般財源等の増加がこれを上回ったものである。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性質別歳出においては、後期高齢者医療に係る繰出金、公債費及び扶助費が増加傾向であり、これらの費目は当面の間はこの状況が続くと考えられることから、事業の実施にあたっては、長期にわたり市の負担の増とならないよう、さらなる精査が必要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一方、歳入においては、これまで増加していた市税収入が平成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年度は前年度を下回ったことから、市税の徴収強化とともに、その他の自主財源の更なる確保に向けて取り組む必要がある。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34798</xdr:rowOff>
    </xdr:from>
    <xdr:to>
      <xdr:col>23</xdr:col>
      <xdr:colOff>133350</xdr:colOff>
      <xdr:row>62</xdr:row>
      <xdr:rowOff>107188</xdr:rowOff>
    </xdr:to>
    <xdr:cxnSp macro="">
      <xdr:nvCxnSpPr>
        <xdr:cNvPr id="130" name="直線コネクタ 129"/>
        <xdr:cNvCxnSpPr/>
      </xdr:nvCxnSpPr>
      <xdr:spPr>
        <a:xfrm>
          <a:off x="4114800" y="1066469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34798</xdr:rowOff>
    </xdr:to>
    <xdr:cxnSp macro="">
      <xdr:nvCxnSpPr>
        <xdr:cNvPr id="133" name="直線コネクタ 132"/>
        <xdr:cNvCxnSpPr/>
      </xdr:nvCxnSpPr>
      <xdr:spPr>
        <a:xfrm>
          <a:off x="3225800" y="1060678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27686</xdr:rowOff>
    </xdr:from>
    <xdr:to>
      <xdr:col>15</xdr:col>
      <xdr:colOff>82550</xdr:colOff>
      <xdr:row>61</xdr:row>
      <xdr:rowOff>148336</xdr:rowOff>
    </xdr:to>
    <xdr:cxnSp macro="">
      <xdr:nvCxnSpPr>
        <xdr:cNvPr id="136" name="直線コネクタ 135"/>
        <xdr:cNvCxnSpPr/>
      </xdr:nvCxnSpPr>
      <xdr:spPr>
        <a:xfrm>
          <a:off x="2336800" y="104861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27686</xdr:rowOff>
    </xdr:from>
    <xdr:to>
      <xdr:col>11</xdr:col>
      <xdr:colOff>31750</xdr:colOff>
      <xdr:row>61</xdr:row>
      <xdr:rowOff>167640</xdr:rowOff>
    </xdr:to>
    <xdr:cxnSp macro="">
      <xdr:nvCxnSpPr>
        <xdr:cNvPr id="139" name="直線コネクタ 138"/>
        <xdr:cNvCxnSpPr/>
      </xdr:nvCxnSpPr>
      <xdr:spPr>
        <a:xfrm flipV="1">
          <a:off x="1447800" y="1048613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9" name="楕円 148"/>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28465</xdr:rowOff>
    </xdr:from>
    <xdr:ext cx="762000" cy="259045"/>
    <xdr:sp macro="" textlink="">
      <xdr:nvSpPr>
        <xdr:cNvPr id="150"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155448</xdr:rowOff>
    </xdr:from>
    <xdr:to>
      <xdr:col>19</xdr:col>
      <xdr:colOff>184150</xdr:colOff>
      <xdr:row>62</xdr:row>
      <xdr:rowOff>85598</xdr:rowOff>
    </xdr:to>
    <xdr:sp macro="" textlink="">
      <xdr:nvSpPr>
        <xdr:cNvPr id="151" name="楕円 150"/>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95775</xdr:rowOff>
    </xdr:from>
    <xdr:ext cx="736600" cy="259045"/>
    <xdr:sp macro="" textlink="">
      <xdr:nvSpPr>
        <xdr:cNvPr id="152" name="テキスト ボックス 151"/>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53" name="楕円 152"/>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54" name="テキスト ボックス 153"/>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148336</xdr:rowOff>
    </xdr:from>
    <xdr:to>
      <xdr:col>11</xdr:col>
      <xdr:colOff>82550</xdr:colOff>
      <xdr:row>61</xdr:row>
      <xdr:rowOff>78486</xdr:rowOff>
    </xdr:to>
    <xdr:sp macro="" textlink="">
      <xdr:nvSpPr>
        <xdr:cNvPr id="155" name="楕円 154"/>
        <xdr:cNvSpPr/>
      </xdr:nvSpPr>
      <xdr:spPr>
        <a:xfrm>
          <a:off x="2286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88663</xdr:rowOff>
    </xdr:from>
    <xdr:ext cx="762000" cy="259045"/>
    <xdr:sp macro="" textlink="">
      <xdr:nvSpPr>
        <xdr:cNvPr id="156" name="テキスト ボックス 155"/>
        <xdr:cNvSpPr txBox="1"/>
      </xdr:nvSpPr>
      <xdr:spPr>
        <a:xfrm>
          <a:off x="1955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7" name="楕円 156"/>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58" name="テキスト ボックス 157"/>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1,390</a:t>
          </a:r>
          <a:r>
            <a:rPr kumimoji="1" lang="ja-JP" altLang="en-US" sz="1100">
              <a:latin typeface="ＭＳ Ｐゴシック" panose="020B0600070205080204" pitchFamily="50" charset="-128"/>
              <a:ea typeface="ＭＳ Ｐゴシック" panose="020B0600070205080204" pitchFamily="50" charset="-128"/>
            </a:rPr>
            <a:t>円減となったが、この理由は、人件費については、近年、定年退職者数が増加し、新規職員を採用した結果、等級の低い職員の比率が増加したことによるものであり、物件費については、平成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年度において、庁舎整備に伴う備品の入替により、備品購入費が平成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6,500</a:t>
          </a:r>
          <a:r>
            <a:rPr kumimoji="1" lang="ja-JP" altLang="en-US" sz="1100">
              <a:latin typeface="ＭＳ Ｐゴシック" panose="020B0600070205080204" pitchFamily="50" charset="-128"/>
              <a:ea typeface="ＭＳ Ｐゴシック" panose="020B0600070205080204" pitchFamily="50" charset="-128"/>
            </a:rPr>
            <a:t>万円増となったことの反動によるものであり、物件費及び維持補修費については、実質的には増加していると考えられる。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市においては、平成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年度の市制施行以降、右肩上がりに人口が増加し続けていたが、平成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減少に転じた。本数値は主に市の運営に係る経費を表していることから、今後の本格的な人口減少社会に備え、市の業務を見直してスリム化することで、運営経費を抑制し、市民サービスのための経費を確保す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76913</xdr:rowOff>
    </xdr:from>
    <xdr:to>
      <xdr:col>23</xdr:col>
      <xdr:colOff>133350</xdr:colOff>
      <xdr:row>83</xdr:row>
      <xdr:rowOff>95546</xdr:rowOff>
    </xdr:to>
    <xdr:cxnSp macro="">
      <xdr:nvCxnSpPr>
        <xdr:cNvPr id="193" name="直線コネクタ 192"/>
        <xdr:cNvCxnSpPr/>
      </xdr:nvCxnSpPr>
      <xdr:spPr>
        <a:xfrm flipV="1">
          <a:off x="4114800" y="14307263"/>
          <a:ext cx="838200" cy="1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93509</xdr:rowOff>
    </xdr:from>
    <xdr:to>
      <xdr:col>19</xdr:col>
      <xdr:colOff>133350</xdr:colOff>
      <xdr:row>83</xdr:row>
      <xdr:rowOff>95546</xdr:rowOff>
    </xdr:to>
    <xdr:cxnSp macro="">
      <xdr:nvCxnSpPr>
        <xdr:cNvPr id="196" name="直線コネクタ 195"/>
        <xdr:cNvCxnSpPr/>
      </xdr:nvCxnSpPr>
      <xdr:spPr>
        <a:xfrm>
          <a:off x="3225800" y="14323859"/>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79192</xdr:rowOff>
    </xdr:from>
    <xdr:to>
      <xdr:col>15</xdr:col>
      <xdr:colOff>82550</xdr:colOff>
      <xdr:row>83</xdr:row>
      <xdr:rowOff>93509</xdr:rowOff>
    </xdr:to>
    <xdr:cxnSp macro="">
      <xdr:nvCxnSpPr>
        <xdr:cNvPr id="199" name="直線コネクタ 198"/>
        <xdr:cNvCxnSpPr/>
      </xdr:nvCxnSpPr>
      <xdr:spPr>
        <a:xfrm>
          <a:off x="2336800" y="14309542"/>
          <a:ext cx="8890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61322</xdr:rowOff>
    </xdr:from>
    <xdr:to>
      <xdr:col>11</xdr:col>
      <xdr:colOff>31750</xdr:colOff>
      <xdr:row>83</xdr:row>
      <xdr:rowOff>79192</xdr:rowOff>
    </xdr:to>
    <xdr:cxnSp macro="">
      <xdr:nvCxnSpPr>
        <xdr:cNvPr id="202" name="直線コネクタ 201"/>
        <xdr:cNvCxnSpPr/>
      </xdr:nvCxnSpPr>
      <xdr:spPr>
        <a:xfrm>
          <a:off x="1447800" y="14291672"/>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26113</xdr:rowOff>
    </xdr:from>
    <xdr:to>
      <xdr:col>23</xdr:col>
      <xdr:colOff>184150</xdr:colOff>
      <xdr:row>83</xdr:row>
      <xdr:rowOff>127713</xdr:rowOff>
    </xdr:to>
    <xdr:sp macro="" textlink="">
      <xdr:nvSpPr>
        <xdr:cNvPr id="212" name="楕円 211"/>
        <xdr:cNvSpPr/>
      </xdr:nvSpPr>
      <xdr:spPr>
        <a:xfrm>
          <a:off x="4902200" y="142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42640</xdr:rowOff>
    </xdr:from>
    <xdr:ext cx="762000" cy="259045"/>
    <xdr:sp macro="" textlink="">
      <xdr:nvSpPr>
        <xdr:cNvPr id="213" name="人件費・物件費等の状況該当値テキスト"/>
        <xdr:cNvSpPr txBox="1"/>
      </xdr:nvSpPr>
      <xdr:spPr>
        <a:xfrm>
          <a:off x="5041900" y="1410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44746</xdr:rowOff>
    </xdr:from>
    <xdr:to>
      <xdr:col>19</xdr:col>
      <xdr:colOff>184150</xdr:colOff>
      <xdr:row>83</xdr:row>
      <xdr:rowOff>146346</xdr:rowOff>
    </xdr:to>
    <xdr:sp macro="" textlink="">
      <xdr:nvSpPr>
        <xdr:cNvPr id="214" name="楕円 213"/>
        <xdr:cNvSpPr/>
      </xdr:nvSpPr>
      <xdr:spPr>
        <a:xfrm>
          <a:off x="4064000" y="142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156523</xdr:rowOff>
    </xdr:from>
    <xdr:ext cx="736600" cy="259045"/>
    <xdr:sp macro="" textlink="">
      <xdr:nvSpPr>
        <xdr:cNvPr id="215" name="テキスト ボックス 214"/>
        <xdr:cNvSpPr txBox="1"/>
      </xdr:nvSpPr>
      <xdr:spPr>
        <a:xfrm>
          <a:off x="3733800" y="14043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42709</xdr:rowOff>
    </xdr:from>
    <xdr:to>
      <xdr:col>15</xdr:col>
      <xdr:colOff>133350</xdr:colOff>
      <xdr:row>83</xdr:row>
      <xdr:rowOff>144309</xdr:rowOff>
    </xdr:to>
    <xdr:sp macro="" textlink="">
      <xdr:nvSpPr>
        <xdr:cNvPr id="216" name="楕円 215"/>
        <xdr:cNvSpPr/>
      </xdr:nvSpPr>
      <xdr:spPr>
        <a:xfrm>
          <a:off x="3175000" y="142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154486</xdr:rowOff>
    </xdr:from>
    <xdr:ext cx="762000" cy="259045"/>
    <xdr:sp macro="" textlink="">
      <xdr:nvSpPr>
        <xdr:cNvPr id="217" name="テキスト ボックス 216"/>
        <xdr:cNvSpPr txBox="1"/>
      </xdr:nvSpPr>
      <xdr:spPr>
        <a:xfrm>
          <a:off x="2844800" y="1404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28392</xdr:rowOff>
    </xdr:from>
    <xdr:to>
      <xdr:col>11</xdr:col>
      <xdr:colOff>82550</xdr:colOff>
      <xdr:row>83</xdr:row>
      <xdr:rowOff>129992</xdr:rowOff>
    </xdr:to>
    <xdr:sp macro="" textlink="">
      <xdr:nvSpPr>
        <xdr:cNvPr id="218" name="楕円 217"/>
        <xdr:cNvSpPr/>
      </xdr:nvSpPr>
      <xdr:spPr>
        <a:xfrm>
          <a:off x="2286000" y="142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140169</xdr:rowOff>
    </xdr:from>
    <xdr:ext cx="762000" cy="259045"/>
    <xdr:sp macro="" textlink="">
      <xdr:nvSpPr>
        <xdr:cNvPr id="219" name="テキスト ボックス 218"/>
        <xdr:cNvSpPr txBox="1"/>
      </xdr:nvSpPr>
      <xdr:spPr>
        <a:xfrm>
          <a:off x="1955800" y="1402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10522</xdr:rowOff>
    </xdr:from>
    <xdr:to>
      <xdr:col>7</xdr:col>
      <xdr:colOff>31750</xdr:colOff>
      <xdr:row>83</xdr:row>
      <xdr:rowOff>112122</xdr:rowOff>
    </xdr:to>
    <xdr:sp macro="" textlink="">
      <xdr:nvSpPr>
        <xdr:cNvPr id="220" name="楕円 219"/>
        <xdr:cNvSpPr/>
      </xdr:nvSpPr>
      <xdr:spPr>
        <a:xfrm>
          <a:off x="1397000" y="142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122299</xdr:rowOff>
    </xdr:from>
    <xdr:ext cx="762000" cy="259045"/>
    <xdr:sp macro="" textlink="">
      <xdr:nvSpPr>
        <xdr:cNvPr id="221" name="テキスト ボックス 220"/>
        <xdr:cNvSpPr txBox="1"/>
      </xdr:nvSpPr>
      <xdr:spPr>
        <a:xfrm>
          <a:off x="1066800" y="1400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年度は、指数の引き下げのために、給料表の独自継ぎ足し部分を削除する改正を行ったことから、指数は１ポイント減少し、類似団体平均に近づいたが、依然として</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を超えている。</a:t>
          </a:r>
        </a:p>
        <a:p>
          <a:r>
            <a:rPr kumimoji="1" lang="ja-JP" altLang="en-US" sz="1200">
              <a:latin typeface="ＭＳ Ｐゴシック" panose="020B0600070205080204" pitchFamily="50" charset="-128"/>
              <a:ea typeface="ＭＳ Ｐゴシック" panose="020B0600070205080204" pitchFamily="50" charset="-128"/>
            </a:rPr>
            <a:t>　これは、初任給を国家公務員より</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号高としていることや高齢職員層における昇給抑制が国に比べ緩やかなこと、県警や県教育委員会からの派遣について、派遣前の額を考慮して給料決定していることも影響している。</a:t>
          </a:r>
        </a:p>
        <a:p>
          <a:r>
            <a:rPr kumimoji="1" lang="ja-JP" altLang="en-US" sz="1200">
              <a:latin typeface="ＭＳ Ｐゴシック" panose="020B0600070205080204" pitchFamily="50" charset="-128"/>
              <a:ea typeface="ＭＳ Ｐゴシック" panose="020B0600070205080204" pitchFamily="50" charset="-128"/>
            </a:rPr>
            <a:t>　今後の定年延長による人件費の増加等を鑑みて、初任給など給与のあり方を検討する必要がある。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121557</xdr:rowOff>
    </xdr:to>
    <xdr:cxnSp macro="">
      <xdr:nvCxnSpPr>
        <xdr:cNvPr id="257" name="直線コネクタ 256"/>
        <xdr:cNvCxnSpPr/>
      </xdr:nvCxnSpPr>
      <xdr:spPr>
        <a:xfrm flipV="1">
          <a:off x="16179800" y="1520825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121557</xdr:rowOff>
    </xdr:to>
    <xdr:cxnSp macro="">
      <xdr:nvCxnSpPr>
        <xdr:cNvPr id="260" name="直線コネクタ 259"/>
        <xdr:cNvCxnSpPr/>
      </xdr:nvCxnSpPr>
      <xdr:spPr>
        <a:xfrm>
          <a:off x="15290800" y="153289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69850</xdr:rowOff>
    </xdr:to>
    <xdr:cxnSp macro="">
      <xdr:nvCxnSpPr>
        <xdr:cNvPr id="263" name="直線コネクタ 262"/>
        <xdr:cNvCxnSpPr/>
      </xdr:nvCxnSpPr>
      <xdr:spPr>
        <a:xfrm>
          <a:off x="14401800" y="1520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120650</xdr:rowOff>
    </xdr:to>
    <xdr:cxnSp macro="">
      <xdr:nvCxnSpPr>
        <xdr:cNvPr id="266" name="直線コネクタ 265"/>
        <xdr:cNvCxnSpPr/>
      </xdr:nvCxnSpPr>
      <xdr:spPr>
        <a:xfrm>
          <a:off x="13512800" y="151393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7"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70757</xdr:rowOff>
    </xdr:from>
    <xdr:to>
      <xdr:col>77</xdr:col>
      <xdr:colOff>95250</xdr:colOff>
      <xdr:row>90</xdr:row>
      <xdr:rowOff>907</xdr:rowOff>
    </xdr:to>
    <xdr:sp macro="" textlink="">
      <xdr:nvSpPr>
        <xdr:cNvPr id="278" name="楕円 277"/>
        <xdr:cNvSpPr/>
      </xdr:nvSpPr>
      <xdr:spPr>
        <a:xfrm>
          <a:off x="16129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157134</xdr:rowOff>
    </xdr:from>
    <xdr:ext cx="736600" cy="259045"/>
    <xdr:sp macro="" textlink="">
      <xdr:nvSpPr>
        <xdr:cNvPr id="279" name="テキスト ボックス 278"/>
        <xdr:cNvSpPr txBox="1"/>
      </xdr:nvSpPr>
      <xdr:spPr>
        <a:xfrm>
          <a:off x="15798800" y="1541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0" name="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1" name="テキスト ボックス 280"/>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4" name="楕円 283"/>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5" name="テキスト ボックス 284"/>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数値は減少傾向にある。これは、千葉ニュータウンの開発に伴って昭和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年代に大量に採用した職員が徐々に定年を迎えていることに加えて、定員管理指針に基づき職員数の抑制を図っているためである。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月にこの指針を見直し、再任用職員を含めた職員数の目標を定めた。職員人件費の抑制だけを成果とせず、限られた職員数で新たな行政需要に対応し、効率的な行政運営を行う体制づくりが必要である。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31432</xdr:rowOff>
    </xdr:from>
    <xdr:to>
      <xdr:col>81</xdr:col>
      <xdr:colOff>44450</xdr:colOff>
      <xdr:row>60</xdr:row>
      <xdr:rowOff>55563</xdr:rowOff>
    </xdr:to>
    <xdr:cxnSp macro="">
      <xdr:nvCxnSpPr>
        <xdr:cNvPr id="320" name="直線コネクタ 319"/>
        <xdr:cNvCxnSpPr/>
      </xdr:nvCxnSpPr>
      <xdr:spPr>
        <a:xfrm flipV="1">
          <a:off x="16179800" y="1031843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55563</xdr:rowOff>
    </xdr:from>
    <xdr:to>
      <xdr:col>77</xdr:col>
      <xdr:colOff>44450</xdr:colOff>
      <xdr:row>60</xdr:row>
      <xdr:rowOff>83714</xdr:rowOff>
    </xdr:to>
    <xdr:cxnSp macro="">
      <xdr:nvCxnSpPr>
        <xdr:cNvPr id="323" name="直線コネクタ 322"/>
        <xdr:cNvCxnSpPr/>
      </xdr:nvCxnSpPr>
      <xdr:spPr>
        <a:xfrm flipV="1">
          <a:off x="15290800" y="1034256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83714</xdr:rowOff>
    </xdr:from>
    <xdr:to>
      <xdr:col>72</xdr:col>
      <xdr:colOff>203200</xdr:colOff>
      <xdr:row>60</xdr:row>
      <xdr:rowOff>105833</xdr:rowOff>
    </xdr:to>
    <xdr:cxnSp macro="">
      <xdr:nvCxnSpPr>
        <xdr:cNvPr id="326" name="直線コネクタ 325"/>
        <xdr:cNvCxnSpPr/>
      </xdr:nvCxnSpPr>
      <xdr:spPr>
        <a:xfrm flipV="1">
          <a:off x="14401800" y="1037071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87736</xdr:rowOff>
    </xdr:from>
    <xdr:to>
      <xdr:col>68</xdr:col>
      <xdr:colOff>152400</xdr:colOff>
      <xdr:row>60</xdr:row>
      <xdr:rowOff>105833</xdr:rowOff>
    </xdr:to>
    <xdr:cxnSp macro="">
      <xdr:nvCxnSpPr>
        <xdr:cNvPr id="329" name="直線コネクタ 328"/>
        <xdr:cNvCxnSpPr/>
      </xdr:nvCxnSpPr>
      <xdr:spPr>
        <a:xfrm>
          <a:off x="13512800" y="1037473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152082</xdr:rowOff>
    </xdr:from>
    <xdr:to>
      <xdr:col>81</xdr:col>
      <xdr:colOff>95250</xdr:colOff>
      <xdr:row>60</xdr:row>
      <xdr:rowOff>82232</xdr:rowOff>
    </xdr:to>
    <xdr:sp macro="" textlink="">
      <xdr:nvSpPr>
        <xdr:cNvPr id="339" name="楕円 338"/>
        <xdr:cNvSpPr/>
      </xdr:nvSpPr>
      <xdr:spPr>
        <a:xfrm>
          <a:off x="169672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168609</xdr:rowOff>
    </xdr:from>
    <xdr:ext cx="762000" cy="259045"/>
    <xdr:sp macro="" textlink="">
      <xdr:nvSpPr>
        <xdr:cNvPr id="340" name="定員管理の状況該当値テキスト"/>
        <xdr:cNvSpPr txBox="1"/>
      </xdr:nvSpPr>
      <xdr:spPr>
        <a:xfrm>
          <a:off x="17106900" y="101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4763</xdr:rowOff>
    </xdr:from>
    <xdr:to>
      <xdr:col>77</xdr:col>
      <xdr:colOff>95250</xdr:colOff>
      <xdr:row>60</xdr:row>
      <xdr:rowOff>106363</xdr:rowOff>
    </xdr:to>
    <xdr:sp macro="" textlink="">
      <xdr:nvSpPr>
        <xdr:cNvPr id="341" name="楕円 340"/>
        <xdr:cNvSpPr/>
      </xdr:nvSpPr>
      <xdr:spPr>
        <a:xfrm>
          <a:off x="16129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42" name="テキスト ボックス 34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32914</xdr:rowOff>
    </xdr:from>
    <xdr:to>
      <xdr:col>73</xdr:col>
      <xdr:colOff>44450</xdr:colOff>
      <xdr:row>60</xdr:row>
      <xdr:rowOff>134514</xdr:rowOff>
    </xdr:to>
    <xdr:sp macro="" textlink="">
      <xdr:nvSpPr>
        <xdr:cNvPr id="343" name="楕円 342"/>
        <xdr:cNvSpPr/>
      </xdr:nvSpPr>
      <xdr:spPr>
        <a:xfrm>
          <a:off x="15240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144691</xdr:rowOff>
    </xdr:from>
    <xdr:ext cx="762000" cy="259045"/>
    <xdr:sp macro="" textlink="">
      <xdr:nvSpPr>
        <xdr:cNvPr id="344" name="テキスト ボックス 343"/>
        <xdr:cNvSpPr txBox="1"/>
      </xdr:nvSpPr>
      <xdr:spPr>
        <a:xfrm>
          <a:off x="14909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55033</xdr:rowOff>
    </xdr:from>
    <xdr:to>
      <xdr:col>68</xdr:col>
      <xdr:colOff>203200</xdr:colOff>
      <xdr:row>60</xdr:row>
      <xdr:rowOff>156633</xdr:rowOff>
    </xdr:to>
    <xdr:sp macro="" textlink="">
      <xdr:nvSpPr>
        <xdr:cNvPr id="345" name="楕円 344"/>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166810</xdr:rowOff>
    </xdr:from>
    <xdr:ext cx="762000" cy="259045"/>
    <xdr:sp macro="" textlink="">
      <xdr:nvSpPr>
        <xdr:cNvPr id="346" name="テキスト ボックス 345"/>
        <xdr:cNvSpPr txBox="1"/>
      </xdr:nvSpPr>
      <xdr:spPr>
        <a:xfrm>
          <a:off x="14020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36936</xdr:rowOff>
    </xdr:from>
    <xdr:to>
      <xdr:col>64</xdr:col>
      <xdr:colOff>152400</xdr:colOff>
      <xdr:row>60</xdr:row>
      <xdr:rowOff>138536</xdr:rowOff>
    </xdr:to>
    <xdr:sp macro="" textlink="">
      <xdr:nvSpPr>
        <xdr:cNvPr id="347" name="楕円 346"/>
        <xdr:cNvSpPr/>
      </xdr:nvSpPr>
      <xdr:spPr>
        <a:xfrm>
          <a:off x="13462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148713</xdr:rowOff>
    </xdr:from>
    <xdr:ext cx="762000" cy="259045"/>
    <xdr:sp macro="" textlink="">
      <xdr:nvSpPr>
        <xdr:cNvPr id="348" name="テキスト ボックス 347"/>
        <xdr:cNvSpPr txBox="1"/>
      </xdr:nvSpPr>
      <xdr:spPr>
        <a:xfrm>
          <a:off x="13131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類似団体平均を下回っているものの、平成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年度と比較して</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ポイント上昇し、その差は</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ポイント縮まった。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か年平均で表される本数値については、一部事務組合の元利償還金に係る負担金の減に伴い、減少傾向であったが、単年度の数値については、近年において市が実施してきた小中学校の大規模改修事業や庁舎整備事業などのために借入れた地方債の元金の償還が開始されたことにより増加傾向であり、これにより、今回上昇に転じた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学校給食共同調理場建替事業などの大規模事業の元金償還開始を控えているほか、一部事務組合においても、施設の老朽化に伴い施設改修等を予定していることから、数値の上昇が見込まれることから、事業実施にあたっては、必要性や財源のさらなる精査が必要であ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110236</xdr:rowOff>
    </xdr:from>
    <xdr:to>
      <xdr:col>81</xdr:col>
      <xdr:colOff>44450</xdr:colOff>
      <xdr:row>39</xdr:row>
      <xdr:rowOff>129540</xdr:rowOff>
    </xdr:to>
    <xdr:cxnSp macro="">
      <xdr:nvCxnSpPr>
        <xdr:cNvPr id="379" name="直線コネクタ 378"/>
        <xdr:cNvCxnSpPr/>
      </xdr:nvCxnSpPr>
      <xdr:spPr>
        <a:xfrm>
          <a:off x="16179800" y="679678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110236</xdr:rowOff>
    </xdr:from>
    <xdr:to>
      <xdr:col>77</xdr:col>
      <xdr:colOff>44450</xdr:colOff>
      <xdr:row>39</xdr:row>
      <xdr:rowOff>110236</xdr:rowOff>
    </xdr:to>
    <xdr:cxnSp macro="">
      <xdr:nvCxnSpPr>
        <xdr:cNvPr id="382" name="直線コネクタ 381"/>
        <xdr:cNvCxnSpPr/>
      </xdr:nvCxnSpPr>
      <xdr:spPr>
        <a:xfrm>
          <a:off x="15290800" y="679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110236</xdr:rowOff>
    </xdr:from>
    <xdr:to>
      <xdr:col>72</xdr:col>
      <xdr:colOff>203200</xdr:colOff>
      <xdr:row>39</xdr:row>
      <xdr:rowOff>153670</xdr:rowOff>
    </xdr:to>
    <xdr:cxnSp macro="">
      <xdr:nvCxnSpPr>
        <xdr:cNvPr id="385" name="直線コネクタ 384"/>
        <xdr:cNvCxnSpPr/>
      </xdr:nvCxnSpPr>
      <xdr:spPr>
        <a:xfrm flipV="1">
          <a:off x="14401800" y="67967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25654</xdr:rowOff>
    </xdr:to>
    <xdr:cxnSp macro="">
      <xdr:nvCxnSpPr>
        <xdr:cNvPr id="388" name="直線コネクタ 387"/>
        <xdr:cNvCxnSpPr/>
      </xdr:nvCxnSpPr>
      <xdr:spPr>
        <a:xfrm flipV="1">
          <a:off x="13512800" y="68402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98" name="楕円 397"/>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399"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59436</xdr:rowOff>
    </xdr:from>
    <xdr:to>
      <xdr:col>77</xdr:col>
      <xdr:colOff>95250</xdr:colOff>
      <xdr:row>39</xdr:row>
      <xdr:rowOff>161036</xdr:rowOff>
    </xdr:to>
    <xdr:sp macro="" textlink="">
      <xdr:nvSpPr>
        <xdr:cNvPr id="400" name="楕円 399"/>
        <xdr:cNvSpPr/>
      </xdr:nvSpPr>
      <xdr:spPr>
        <a:xfrm>
          <a:off x="16129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171213</xdr:rowOff>
    </xdr:from>
    <xdr:ext cx="736600" cy="259045"/>
    <xdr:sp macro="" textlink="">
      <xdr:nvSpPr>
        <xdr:cNvPr id="401" name="テキスト ボックス 400"/>
        <xdr:cNvSpPr txBox="1"/>
      </xdr:nvSpPr>
      <xdr:spPr>
        <a:xfrm>
          <a:off x="15798800" y="651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59436</xdr:rowOff>
    </xdr:from>
    <xdr:to>
      <xdr:col>73</xdr:col>
      <xdr:colOff>44450</xdr:colOff>
      <xdr:row>39</xdr:row>
      <xdr:rowOff>161036</xdr:rowOff>
    </xdr:to>
    <xdr:sp macro="" textlink="">
      <xdr:nvSpPr>
        <xdr:cNvPr id="402" name="楕円 401"/>
        <xdr:cNvSpPr/>
      </xdr:nvSpPr>
      <xdr:spPr>
        <a:xfrm>
          <a:off x="15240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171213</xdr:rowOff>
    </xdr:from>
    <xdr:ext cx="762000" cy="259045"/>
    <xdr:sp macro="" textlink="">
      <xdr:nvSpPr>
        <xdr:cNvPr id="403" name="テキスト ボックス 402"/>
        <xdr:cNvSpPr txBox="1"/>
      </xdr:nvSpPr>
      <xdr:spPr>
        <a:xfrm>
          <a:off x="149098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4" name="楕円 403"/>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5" name="テキスト ボックス 404"/>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146304</xdr:rowOff>
    </xdr:from>
    <xdr:to>
      <xdr:col>64</xdr:col>
      <xdr:colOff>152400</xdr:colOff>
      <xdr:row>40</xdr:row>
      <xdr:rowOff>76454</xdr:rowOff>
    </xdr:to>
    <xdr:sp macro="" textlink="">
      <xdr:nvSpPr>
        <xdr:cNvPr id="406" name="楕円 405"/>
        <xdr:cNvSpPr/>
      </xdr:nvSpPr>
      <xdr:spPr>
        <a:xfrm>
          <a:off x="134620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86631</xdr:rowOff>
    </xdr:from>
    <xdr:ext cx="762000" cy="259045"/>
    <xdr:sp macro="" textlink="">
      <xdr:nvSpPr>
        <xdr:cNvPr id="407" name="テキスト ボックス 406"/>
        <xdr:cNvSpPr txBox="1"/>
      </xdr:nvSpPr>
      <xdr:spPr>
        <a:xfrm>
          <a:off x="13131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年度と比較して</a:t>
          </a:r>
          <a:r>
            <a:rPr kumimoji="1" lang="en-US" altLang="ja-JP" sz="1150">
              <a:latin typeface="ＭＳ Ｐゴシック" panose="020B0600070205080204" pitchFamily="50" charset="-128"/>
              <a:ea typeface="ＭＳ Ｐゴシック" panose="020B0600070205080204" pitchFamily="50" charset="-128"/>
            </a:rPr>
            <a:t>24.9</a:t>
          </a:r>
          <a:r>
            <a:rPr kumimoji="1" lang="ja-JP" altLang="en-US" sz="1150">
              <a:latin typeface="ＭＳ Ｐゴシック" panose="020B0600070205080204" pitchFamily="50" charset="-128"/>
              <a:ea typeface="ＭＳ Ｐゴシック" panose="020B0600070205080204" pitchFamily="50" charset="-128"/>
            </a:rPr>
            <a:t>ポイント上昇し、類似団体平均を上回った。これは、平成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年度に完了した学校給食共同調理場建替事業の債務負担行為の残高が新たに算定に含まれたことによるものである。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近年、小中学校の大規模改修事業や庁舎整備事業の実施などにより借入残高が増加しており、公債費の増が見込まれることに加え、一部事務組合においても、老朽化に伴い施設改修等を予定しており、負担金の増が見込まれるため、数値が上昇傾向であることから、今後は、公共施設等総合管理計画に基づき、公共施設の適切な維持管理や、更新費用の縮減及び平準化に努め、また、事業の実施にあたっては、市の負担の軽減を図る必要が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27026</xdr:rowOff>
    </xdr:from>
    <xdr:to>
      <xdr:col>81</xdr:col>
      <xdr:colOff>44450</xdr:colOff>
      <xdr:row>16</xdr:row>
      <xdr:rowOff>95910</xdr:rowOff>
    </xdr:to>
    <xdr:cxnSp macro="">
      <xdr:nvCxnSpPr>
        <xdr:cNvPr id="439" name="直線コネクタ 438"/>
        <xdr:cNvCxnSpPr/>
      </xdr:nvCxnSpPr>
      <xdr:spPr>
        <a:xfrm>
          <a:off x="16179800" y="2598776"/>
          <a:ext cx="838200" cy="2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27026</xdr:rowOff>
    </xdr:from>
    <xdr:to>
      <xdr:col>77</xdr:col>
      <xdr:colOff>44450</xdr:colOff>
      <xdr:row>15</xdr:row>
      <xdr:rowOff>101346</xdr:rowOff>
    </xdr:to>
    <xdr:cxnSp macro="">
      <xdr:nvCxnSpPr>
        <xdr:cNvPr id="442" name="直線コネクタ 441"/>
        <xdr:cNvCxnSpPr/>
      </xdr:nvCxnSpPr>
      <xdr:spPr>
        <a:xfrm flipV="1">
          <a:off x="15290800" y="2598776"/>
          <a:ext cx="8890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44" name="テキスト ボックス 443"/>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5" name="フローチャート: 判断 444"/>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6" name="テキスト ボックス 445"/>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7" name="フローチャート: 判断 446"/>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8" name="テキスト ボックス 447"/>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9" name="フローチャート: 判断 448"/>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0" name="テキスト ボックス 449"/>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45110</xdr:rowOff>
    </xdr:from>
    <xdr:to>
      <xdr:col>81</xdr:col>
      <xdr:colOff>95250</xdr:colOff>
      <xdr:row>16</xdr:row>
      <xdr:rowOff>146710</xdr:rowOff>
    </xdr:to>
    <xdr:sp macro="" textlink="">
      <xdr:nvSpPr>
        <xdr:cNvPr id="456" name="楕円 455"/>
        <xdr:cNvSpPr/>
      </xdr:nvSpPr>
      <xdr:spPr>
        <a:xfrm>
          <a:off x="16967200" y="2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17187</xdr:rowOff>
    </xdr:from>
    <xdr:ext cx="762000" cy="259045"/>
    <xdr:sp macro="" textlink="">
      <xdr:nvSpPr>
        <xdr:cNvPr id="457" name="将来負担の状況該当値テキスト"/>
        <xdr:cNvSpPr txBox="1"/>
      </xdr:nvSpPr>
      <xdr:spPr>
        <a:xfrm>
          <a:off x="17106900" y="276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147676</xdr:rowOff>
    </xdr:from>
    <xdr:to>
      <xdr:col>77</xdr:col>
      <xdr:colOff>95250</xdr:colOff>
      <xdr:row>15</xdr:row>
      <xdr:rowOff>77826</xdr:rowOff>
    </xdr:to>
    <xdr:sp macro="" textlink="">
      <xdr:nvSpPr>
        <xdr:cNvPr id="458" name="楕円 457"/>
        <xdr:cNvSpPr/>
      </xdr:nvSpPr>
      <xdr:spPr>
        <a:xfrm>
          <a:off x="16129000" y="25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88003</xdr:rowOff>
    </xdr:from>
    <xdr:ext cx="736600" cy="259045"/>
    <xdr:sp macro="" textlink="">
      <xdr:nvSpPr>
        <xdr:cNvPr id="459" name="テキスト ボックス 458"/>
        <xdr:cNvSpPr txBox="1"/>
      </xdr:nvSpPr>
      <xdr:spPr>
        <a:xfrm>
          <a:off x="15798800" y="2316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60" name="楕円 459"/>
        <xdr:cNvSpPr/>
      </xdr:nvSpPr>
      <xdr:spPr>
        <a:xfrm>
          <a:off x="15240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61" name="テキスト ボックス 460"/>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63,723
62,502
35.48
21,615,525
20,788,927
701,426
11,677,211
21,712,978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ポイント減少し、類似団体平均を下回った。近年、定年退職者数が増加し、新規職員を採用した結果、等級の低い職員の比率が増加したことによるものである。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しかしながら、歳出総額に占める人件費の割合は平成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ポイント上昇したことに加え、平成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年度は今後の少子高齢化に伴う歳入の減少を見据え、平成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年度に改定した市定員管理指針に基づき、更なる職員数の抑制を図りながら、効率的な行政運営を行えるよう努める必要がある。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16510</xdr:rowOff>
    </xdr:to>
    <xdr:cxnSp macro="">
      <xdr:nvCxnSpPr>
        <xdr:cNvPr id="66" name="直線コネクタ 65"/>
        <xdr:cNvCxnSpPr/>
      </xdr:nvCxnSpPr>
      <xdr:spPr>
        <a:xfrm flipV="1">
          <a:off x="3987800" y="6299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54610</xdr:rowOff>
    </xdr:to>
    <xdr:cxnSp macro="">
      <xdr:nvCxnSpPr>
        <xdr:cNvPr id="69" name="直線コネクタ 68"/>
        <xdr:cNvCxnSpPr/>
      </xdr:nvCxnSpPr>
      <xdr:spPr>
        <a:xfrm flipV="1">
          <a:off x="3098800" y="6360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54610</xdr:rowOff>
    </xdr:to>
    <xdr:cxnSp macro="">
      <xdr:nvCxnSpPr>
        <xdr:cNvPr id="72" name="直線コネクタ 71"/>
        <xdr:cNvCxnSpPr/>
      </xdr:nvCxnSpPr>
      <xdr:spPr>
        <a:xfrm>
          <a:off x="2209800" y="634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31750</xdr:rowOff>
    </xdr:to>
    <xdr:cxnSp macro="">
      <xdr:nvCxnSpPr>
        <xdr:cNvPr id="75" name="直線コネクタ 74"/>
        <xdr:cNvCxnSpPr/>
      </xdr:nvCxnSpPr>
      <xdr:spPr>
        <a:xfrm flipV="1">
          <a:off x="1320800" y="634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年度と同値であった。しかし、平成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年度までは物件費としていたものの一部を精査し、平成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年度から維持補修費に移動した結果、維持補修費は平成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年度に比べて</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ポイント上昇したことを踏まえると、実質的には上昇したものと考えられる。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物件費については、庁舎建替後の管理委託料が増額となったほか、全体的に単価が上昇している傾向にあるが、市においては、「アウトソーシングに関する指針」に基づき、行政経営改革の観点から、職員数を削減する一方、業務の効率化を図るためにアウトソーシングを推進していることから、業務の質と量に見合った、人件費と物件費のバランスを見極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14986</xdr:rowOff>
    </xdr:to>
    <xdr:cxnSp macro="">
      <xdr:nvCxnSpPr>
        <xdr:cNvPr id="125" name="直線コネクタ 124"/>
        <xdr:cNvCxnSpPr/>
      </xdr:nvCxnSpPr>
      <xdr:spPr>
        <a:xfrm>
          <a:off x="15671800" y="2929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24130</xdr:rowOff>
    </xdr:to>
    <xdr:cxnSp macro="">
      <xdr:nvCxnSpPr>
        <xdr:cNvPr id="128" name="直線コネクタ 127"/>
        <xdr:cNvCxnSpPr/>
      </xdr:nvCxnSpPr>
      <xdr:spPr>
        <a:xfrm flipV="1">
          <a:off x="14782800" y="2929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24130</xdr:rowOff>
    </xdr:to>
    <xdr:cxnSp macro="">
      <xdr:nvCxnSpPr>
        <xdr:cNvPr id="131" name="直線コネクタ 130"/>
        <xdr:cNvCxnSpPr/>
      </xdr:nvCxnSpPr>
      <xdr:spPr>
        <a:xfrm>
          <a:off x="13893800" y="2883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14986</xdr:rowOff>
    </xdr:to>
    <xdr:cxnSp macro="">
      <xdr:nvCxnSpPr>
        <xdr:cNvPr id="134" name="直線コネクタ 133"/>
        <xdr:cNvCxnSpPr/>
      </xdr:nvCxnSpPr>
      <xdr:spPr>
        <a:xfrm flipV="1">
          <a:off x="13004800" y="2883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4" name="楕円 143"/>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107713</xdr:rowOff>
    </xdr:from>
    <xdr:ext cx="762000" cy="259045"/>
    <xdr:sp macro="" textlink="">
      <xdr:nvSpPr>
        <xdr:cNvPr id="145" name="物件費該当値テキスト"/>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6" name="楕円 145"/>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50563</xdr:rowOff>
    </xdr:from>
    <xdr:ext cx="736600" cy="259045"/>
    <xdr:sp macro="" textlink="">
      <xdr:nvSpPr>
        <xdr:cNvPr id="147" name="テキスト ボックス 146"/>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50" name="楕円 149"/>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51" name="テキスト ボックス 150"/>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52" name="楕円 151"/>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53" name="テキスト ボックス 152"/>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類似団体平均を下回っているものの、平成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年度に比べて</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ポイント増加した。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これは、障害福祉サービスの利用増や保育園の利用の増、学童保育の利用増に伴い、一般財源所要額の増加の影響を受けたものである。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市において、単独扶助費は行政経営改革の観点から見直しを行っているものの、障害福祉や子育てに係る経費については、経常一般財源等の充当額が増加傾向であることから、財源の確保や、他の経費の抑制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55</xdr:row>
      <xdr:rowOff>151493</xdr:rowOff>
    </xdr:to>
    <xdr:cxnSp macro="">
      <xdr:nvCxnSpPr>
        <xdr:cNvPr id="188" name="直線コネクタ 187"/>
        <xdr:cNvCxnSpPr/>
      </xdr:nvCxnSpPr>
      <xdr:spPr>
        <a:xfrm>
          <a:off x="3987800" y="9570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140607</xdr:rowOff>
    </xdr:to>
    <xdr:cxnSp macro="">
      <xdr:nvCxnSpPr>
        <xdr:cNvPr id="191" name="直線コネクタ 190"/>
        <xdr:cNvCxnSpPr/>
      </xdr:nvCxnSpPr>
      <xdr:spPr>
        <a:xfrm>
          <a:off x="3098800" y="9472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42635</xdr:rowOff>
    </xdr:to>
    <xdr:cxnSp macro="">
      <xdr:nvCxnSpPr>
        <xdr:cNvPr id="194" name="直線コネクタ 193"/>
        <xdr:cNvCxnSpPr/>
      </xdr:nvCxnSpPr>
      <xdr:spPr>
        <a:xfrm>
          <a:off x="2209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31750</xdr:rowOff>
    </xdr:to>
    <xdr:cxnSp macro="">
      <xdr:nvCxnSpPr>
        <xdr:cNvPr id="197" name="直線コネクタ 196"/>
        <xdr:cNvCxnSpPr/>
      </xdr:nvCxnSpPr>
      <xdr:spPr>
        <a:xfrm flipV="1">
          <a:off x="1320800" y="9439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7" name="楕円 206"/>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08"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9" name="楕円 208"/>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0" name="テキスト ボックス 209"/>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1" name="楕円 210"/>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2" name="テキスト ボックス 211"/>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3" name="楕円 212"/>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4" name="テキスト ボックス 213"/>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年度に比べて</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ポイント上昇し、類似団体平均との差は</a:t>
          </a:r>
          <a:r>
            <a:rPr kumimoji="1" lang="en-US" altLang="ja-JP" sz="1050">
              <a:latin typeface="ＭＳ Ｐゴシック" panose="020B0600070205080204" pitchFamily="50" charset="-128"/>
              <a:ea typeface="ＭＳ Ｐゴシック" panose="020B0600070205080204" pitchFamily="50" charset="-128"/>
            </a:rPr>
            <a:t>1.6</a:t>
          </a:r>
          <a:r>
            <a:rPr kumimoji="1" lang="ja-JP" altLang="en-US" sz="1050">
              <a:latin typeface="ＭＳ Ｐゴシック" panose="020B0600070205080204" pitchFamily="50" charset="-128"/>
              <a:ea typeface="ＭＳ Ｐゴシック" panose="020B0600070205080204" pitchFamily="50" charset="-128"/>
            </a:rPr>
            <a:t>ポイント縮まった。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本数値は主に維持補修費と繰出金から構成されるが、維持補修費については、物件費で記載したとおり、平成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年度に物件費としていたものの一部を本費目に移動したことにより、</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ポイント上昇したものである。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繰出金については、後期高齢者広域連合に対する経費により</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ポイント上昇しており、今後も、当面の間は高齢者数の増加が見込まれることから、医療費の抑制につながる効果的な事業を実施するよう努める必要がある。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92710</xdr:rowOff>
    </xdr:to>
    <xdr:cxnSp macro="">
      <xdr:nvCxnSpPr>
        <xdr:cNvPr id="251" name="直線コネクタ 250"/>
        <xdr:cNvCxnSpPr/>
      </xdr:nvCxnSpPr>
      <xdr:spPr>
        <a:xfrm>
          <a:off x="15671800" y="9431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153126</xdr:rowOff>
    </xdr:from>
    <xdr:to>
      <xdr:col>78</xdr:col>
      <xdr:colOff>69850</xdr:colOff>
      <xdr:row>55</xdr:row>
      <xdr:rowOff>1270</xdr:rowOff>
    </xdr:to>
    <xdr:cxnSp macro="">
      <xdr:nvCxnSpPr>
        <xdr:cNvPr id="254" name="直線コネクタ 253"/>
        <xdr:cNvCxnSpPr/>
      </xdr:nvCxnSpPr>
      <xdr:spPr>
        <a:xfrm>
          <a:off x="14782800" y="94114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100874</xdr:rowOff>
    </xdr:from>
    <xdr:to>
      <xdr:col>73</xdr:col>
      <xdr:colOff>180975</xdr:colOff>
      <xdr:row>54</xdr:row>
      <xdr:rowOff>153126</xdr:rowOff>
    </xdr:to>
    <xdr:cxnSp macro="">
      <xdr:nvCxnSpPr>
        <xdr:cNvPr id="257" name="直線コネクタ 256"/>
        <xdr:cNvCxnSpPr/>
      </xdr:nvCxnSpPr>
      <xdr:spPr>
        <a:xfrm>
          <a:off x="13893800" y="93591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100874</xdr:rowOff>
    </xdr:from>
    <xdr:to>
      <xdr:col>69</xdr:col>
      <xdr:colOff>92075</xdr:colOff>
      <xdr:row>54</xdr:row>
      <xdr:rowOff>100874</xdr:rowOff>
    </xdr:to>
    <xdr:cxnSp macro="">
      <xdr:nvCxnSpPr>
        <xdr:cNvPr id="260" name="直線コネクタ 259"/>
        <xdr:cNvCxnSpPr/>
      </xdr:nvCxnSpPr>
      <xdr:spPr>
        <a:xfrm>
          <a:off x="13004800" y="93591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0" name="楕円 269"/>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1"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72" name="楕円 271"/>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73" name="テキスト ボックス 272"/>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102326</xdr:rowOff>
    </xdr:from>
    <xdr:to>
      <xdr:col>74</xdr:col>
      <xdr:colOff>31750</xdr:colOff>
      <xdr:row>55</xdr:row>
      <xdr:rowOff>32476</xdr:rowOff>
    </xdr:to>
    <xdr:sp macro="" textlink="">
      <xdr:nvSpPr>
        <xdr:cNvPr id="274" name="楕円 273"/>
        <xdr:cNvSpPr/>
      </xdr:nvSpPr>
      <xdr:spPr>
        <a:xfrm>
          <a:off x="14732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42653</xdr:rowOff>
    </xdr:from>
    <xdr:ext cx="762000" cy="259045"/>
    <xdr:sp macro="" textlink="">
      <xdr:nvSpPr>
        <xdr:cNvPr id="275" name="テキスト ボックス 274"/>
        <xdr:cNvSpPr txBox="1"/>
      </xdr:nvSpPr>
      <xdr:spPr>
        <a:xfrm>
          <a:off x="14401800" y="91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50074</xdr:rowOff>
    </xdr:from>
    <xdr:to>
      <xdr:col>69</xdr:col>
      <xdr:colOff>142875</xdr:colOff>
      <xdr:row>54</xdr:row>
      <xdr:rowOff>151674</xdr:rowOff>
    </xdr:to>
    <xdr:sp macro="" textlink="">
      <xdr:nvSpPr>
        <xdr:cNvPr id="276" name="楕円 275"/>
        <xdr:cNvSpPr/>
      </xdr:nvSpPr>
      <xdr:spPr>
        <a:xfrm>
          <a:off x="13843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161851</xdr:rowOff>
    </xdr:from>
    <xdr:ext cx="762000" cy="259045"/>
    <xdr:sp macro="" textlink="">
      <xdr:nvSpPr>
        <xdr:cNvPr id="277" name="テキスト ボックス 276"/>
        <xdr:cNvSpPr txBox="1"/>
      </xdr:nvSpPr>
      <xdr:spPr>
        <a:xfrm>
          <a:off x="13512800" y="907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50074</xdr:rowOff>
    </xdr:from>
    <xdr:to>
      <xdr:col>65</xdr:col>
      <xdr:colOff>53975</xdr:colOff>
      <xdr:row>54</xdr:row>
      <xdr:rowOff>151674</xdr:rowOff>
    </xdr:to>
    <xdr:sp macro="" textlink="">
      <xdr:nvSpPr>
        <xdr:cNvPr id="278" name="楕円 277"/>
        <xdr:cNvSpPr/>
      </xdr:nvSpPr>
      <xdr:spPr>
        <a:xfrm>
          <a:off x="12954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161851</xdr:rowOff>
    </xdr:from>
    <xdr:ext cx="762000" cy="259045"/>
    <xdr:sp macro="" textlink="">
      <xdr:nvSpPr>
        <xdr:cNvPr id="279" name="テキスト ボックス 278"/>
        <xdr:cNvSpPr txBox="1"/>
      </xdr:nvSpPr>
      <xdr:spPr>
        <a:xfrm>
          <a:off x="12623800" y="907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類似団体平均との差は縮まったものの、平成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年度に比べて</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ポイント上昇した。これは、一部事務組合に対する値が</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ポイント上昇したことによるものである。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本数値の約</a:t>
          </a:r>
          <a:r>
            <a:rPr kumimoji="1" lang="en-US" altLang="ja-JP" sz="1050">
              <a:latin typeface="ＭＳ Ｐゴシック" panose="020B0600070205080204" pitchFamily="50" charset="-128"/>
              <a:ea typeface="ＭＳ Ｐゴシック" panose="020B0600070205080204" pitchFamily="50" charset="-128"/>
            </a:rPr>
            <a:t>9</a:t>
          </a:r>
          <a:r>
            <a:rPr kumimoji="1" lang="ja-JP" altLang="en-US" sz="1050">
              <a:latin typeface="ＭＳ Ｐゴシック" panose="020B0600070205080204" pitchFamily="50" charset="-128"/>
              <a:ea typeface="ＭＳ Ｐゴシック" panose="020B0600070205080204" pitchFamily="50" charset="-128"/>
            </a:rPr>
            <a:t>割は、消防やごみ処理などを行う各一部事務組合への負担金の影響を受けているが、平成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年度においては、消防署や消防車両の整備に伴い、消防組合に係る負担金が増額となり、数値が上昇したものである。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今後は、市の実施する事業だけでなく、組合の事業についても、効率的に運営を行い、経費の削減に努めるよう働きかける必要がある。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100874</xdr:rowOff>
    </xdr:from>
    <xdr:to>
      <xdr:col>82</xdr:col>
      <xdr:colOff>107950</xdr:colOff>
      <xdr:row>38</xdr:row>
      <xdr:rowOff>113937</xdr:rowOff>
    </xdr:to>
    <xdr:cxnSp macro="">
      <xdr:nvCxnSpPr>
        <xdr:cNvPr id="313" name="直線コネクタ 312"/>
        <xdr:cNvCxnSpPr/>
      </xdr:nvCxnSpPr>
      <xdr:spPr>
        <a:xfrm>
          <a:off x="15671800" y="66159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100874</xdr:rowOff>
    </xdr:from>
    <xdr:to>
      <xdr:col>78</xdr:col>
      <xdr:colOff>69850</xdr:colOff>
      <xdr:row>38</xdr:row>
      <xdr:rowOff>113937</xdr:rowOff>
    </xdr:to>
    <xdr:cxnSp macro="">
      <xdr:nvCxnSpPr>
        <xdr:cNvPr id="316" name="直線コネクタ 315"/>
        <xdr:cNvCxnSpPr/>
      </xdr:nvCxnSpPr>
      <xdr:spPr>
        <a:xfrm flipV="1">
          <a:off x="14782800" y="66159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113937</xdr:rowOff>
    </xdr:from>
    <xdr:to>
      <xdr:col>73</xdr:col>
      <xdr:colOff>180975</xdr:colOff>
      <xdr:row>39</xdr:row>
      <xdr:rowOff>1270</xdr:rowOff>
    </xdr:to>
    <xdr:cxnSp macro="">
      <xdr:nvCxnSpPr>
        <xdr:cNvPr id="319" name="直線コネクタ 318"/>
        <xdr:cNvCxnSpPr/>
      </xdr:nvCxnSpPr>
      <xdr:spPr>
        <a:xfrm flipV="1">
          <a:off x="13893800" y="66290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40459</xdr:rowOff>
    </xdr:to>
    <xdr:cxnSp macro="">
      <xdr:nvCxnSpPr>
        <xdr:cNvPr id="322" name="直線コネクタ 321"/>
        <xdr:cNvCxnSpPr/>
      </xdr:nvCxnSpPr>
      <xdr:spPr>
        <a:xfrm flipV="1">
          <a:off x="13004800" y="66878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63137</xdr:rowOff>
    </xdr:from>
    <xdr:to>
      <xdr:col>82</xdr:col>
      <xdr:colOff>158750</xdr:colOff>
      <xdr:row>38</xdr:row>
      <xdr:rowOff>164737</xdr:rowOff>
    </xdr:to>
    <xdr:sp macro="" textlink="">
      <xdr:nvSpPr>
        <xdr:cNvPr id="332" name="楕円 331"/>
        <xdr:cNvSpPr/>
      </xdr:nvSpPr>
      <xdr:spPr>
        <a:xfrm>
          <a:off x="164592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35214</xdr:rowOff>
    </xdr:from>
    <xdr:ext cx="762000" cy="259045"/>
    <xdr:sp macro="" textlink="">
      <xdr:nvSpPr>
        <xdr:cNvPr id="333" name="補助費等該当値テキスト"/>
        <xdr:cNvSpPr txBox="1"/>
      </xdr:nvSpPr>
      <xdr:spPr>
        <a:xfrm>
          <a:off x="16598900" y="655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50074</xdr:rowOff>
    </xdr:from>
    <xdr:to>
      <xdr:col>78</xdr:col>
      <xdr:colOff>120650</xdr:colOff>
      <xdr:row>38</xdr:row>
      <xdr:rowOff>151674</xdr:rowOff>
    </xdr:to>
    <xdr:sp macro="" textlink="">
      <xdr:nvSpPr>
        <xdr:cNvPr id="334" name="楕円 333"/>
        <xdr:cNvSpPr/>
      </xdr:nvSpPr>
      <xdr:spPr>
        <a:xfrm>
          <a:off x="15621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136451</xdr:rowOff>
    </xdr:from>
    <xdr:ext cx="736600" cy="259045"/>
    <xdr:sp macro="" textlink="">
      <xdr:nvSpPr>
        <xdr:cNvPr id="335" name="テキスト ボックス 334"/>
        <xdr:cNvSpPr txBox="1"/>
      </xdr:nvSpPr>
      <xdr:spPr>
        <a:xfrm>
          <a:off x="15290800" y="665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63137</xdr:rowOff>
    </xdr:from>
    <xdr:to>
      <xdr:col>74</xdr:col>
      <xdr:colOff>31750</xdr:colOff>
      <xdr:row>38</xdr:row>
      <xdr:rowOff>164737</xdr:rowOff>
    </xdr:to>
    <xdr:sp macro="" textlink="">
      <xdr:nvSpPr>
        <xdr:cNvPr id="336" name="楕円 335"/>
        <xdr:cNvSpPr/>
      </xdr:nvSpPr>
      <xdr:spPr>
        <a:xfrm>
          <a:off x="14732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149514</xdr:rowOff>
    </xdr:from>
    <xdr:ext cx="762000" cy="259045"/>
    <xdr:sp macro="" textlink="">
      <xdr:nvSpPr>
        <xdr:cNvPr id="337" name="テキスト ボックス 336"/>
        <xdr:cNvSpPr txBox="1"/>
      </xdr:nvSpPr>
      <xdr:spPr>
        <a:xfrm>
          <a:off x="14401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38" name="楕円 337"/>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39" name="テキスト ボックス 338"/>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161109</xdr:rowOff>
    </xdr:from>
    <xdr:to>
      <xdr:col>65</xdr:col>
      <xdr:colOff>53975</xdr:colOff>
      <xdr:row>39</xdr:row>
      <xdr:rowOff>91259</xdr:rowOff>
    </xdr:to>
    <xdr:sp macro="" textlink="">
      <xdr:nvSpPr>
        <xdr:cNvPr id="340" name="楕円 339"/>
        <xdr:cNvSpPr/>
      </xdr:nvSpPr>
      <xdr:spPr>
        <a:xfrm>
          <a:off x="12954000" y="66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76036</xdr:rowOff>
    </xdr:from>
    <xdr:ext cx="762000" cy="259045"/>
    <xdr:sp macro="" textlink="">
      <xdr:nvSpPr>
        <xdr:cNvPr id="341" name="テキスト ボックス 340"/>
        <xdr:cNvSpPr txBox="1"/>
      </xdr:nvSpPr>
      <xdr:spPr>
        <a:xfrm>
          <a:off x="12623800" y="676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年度に比べて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ポイント上昇し、類似団体平均を下回っているものの、その差は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ポイント縮小した。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これは、臨時財政対策債の償還に加え、小中学校の大規模改修事業に係る借入の元金償還が始まったことによるものである。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庁舎整備事業や学校給食共同調理場建替事業に係る借入の元金償還が開始され、公債費の増加が見込まれることから、将来負担を抑制するためには、普通建設事業の実施にあたって、さらなる精査が必要であ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19558</xdr:rowOff>
    </xdr:to>
    <xdr:cxnSp macro="">
      <xdr:nvCxnSpPr>
        <xdr:cNvPr id="371" name="直線コネクタ 370"/>
        <xdr:cNvCxnSpPr/>
      </xdr:nvCxnSpPr>
      <xdr:spPr>
        <a:xfrm>
          <a:off x="3987800" y="13193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163576</xdr:rowOff>
    </xdr:to>
    <xdr:cxnSp macro="">
      <xdr:nvCxnSpPr>
        <xdr:cNvPr id="374" name="直線コネクタ 373"/>
        <xdr:cNvCxnSpPr/>
      </xdr:nvCxnSpPr>
      <xdr:spPr>
        <a:xfrm>
          <a:off x="3098800" y="13157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127000</xdr:rowOff>
    </xdr:to>
    <xdr:cxnSp macro="">
      <xdr:nvCxnSpPr>
        <xdr:cNvPr id="377" name="直線コネクタ 376"/>
        <xdr:cNvCxnSpPr/>
      </xdr:nvCxnSpPr>
      <xdr:spPr>
        <a:xfrm>
          <a:off x="2209800" y="13111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136144</xdr:rowOff>
    </xdr:to>
    <xdr:cxnSp macro="">
      <xdr:nvCxnSpPr>
        <xdr:cNvPr id="380" name="直線コネクタ 379"/>
        <xdr:cNvCxnSpPr/>
      </xdr:nvCxnSpPr>
      <xdr:spPr>
        <a:xfrm flipV="1">
          <a:off x="1320800" y="13111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90" name="楕円 389"/>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91"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92" name="楕円 391"/>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93" name="テキスト ボックス 392"/>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4" name="楕円 393"/>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5" name="テキスト ボックス 394"/>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6" name="楕円 395"/>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7" name="テキスト ボックス 396"/>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8" name="楕円 397"/>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9" name="テキスト ボックス 398"/>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年連続して数値が上昇し、類似団体平均との差も広がっている。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件費を除く全ての費目で上昇傾向であることが影響しているが、中でも、一部事務組合への負担金および繰出金の上昇幅が大きいことから、市の事業のみならず、市が支出する一部事務組合などの事業についても、さらなる経費の削減に努め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122428</xdr:rowOff>
    </xdr:to>
    <xdr:cxnSp macro="">
      <xdr:nvCxnSpPr>
        <xdr:cNvPr id="430" name="直線コネクタ 429"/>
        <xdr:cNvCxnSpPr/>
      </xdr:nvCxnSpPr>
      <xdr:spPr>
        <a:xfrm>
          <a:off x="15671800" y="134543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78</xdr:row>
      <xdr:rowOff>81280</xdr:rowOff>
    </xdr:to>
    <xdr:cxnSp macro="">
      <xdr:nvCxnSpPr>
        <xdr:cNvPr id="433" name="直線コネクタ 432"/>
        <xdr:cNvCxnSpPr/>
      </xdr:nvCxnSpPr>
      <xdr:spPr>
        <a:xfrm>
          <a:off x="14782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62992</xdr:rowOff>
    </xdr:to>
    <xdr:cxnSp macro="">
      <xdr:nvCxnSpPr>
        <xdr:cNvPr id="436" name="直線コネクタ 435"/>
        <xdr:cNvCxnSpPr/>
      </xdr:nvCxnSpPr>
      <xdr:spPr>
        <a:xfrm>
          <a:off x="13893800" y="133675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72137</xdr:rowOff>
    </xdr:to>
    <xdr:cxnSp macro="">
      <xdr:nvCxnSpPr>
        <xdr:cNvPr id="439" name="直線コネクタ 438"/>
        <xdr:cNvCxnSpPr/>
      </xdr:nvCxnSpPr>
      <xdr:spPr>
        <a:xfrm flipV="1">
          <a:off x="13004800" y="133675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9" name="楕円 448"/>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50" name="公債費以外該当値テキスト"/>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1" name="楕円 450"/>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2" name="テキスト ボックス 451"/>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53" name="楕円 452"/>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98569</xdr:rowOff>
    </xdr:from>
    <xdr:ext cx="762000" cy="259045"/>
    <xdr:sp macro="" textlink="">
      <xdr:nvSpPr>
        <xdr:cNvPr id="454" name="テキスト ボックス 453"/>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5" name="楕円 454"/>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6" name="テキスト ボックス 455"/>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7" name="楕円 456"/>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8" name="テキスト ボックス 457"/>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19844</xdr:rowOff>
    </xdr:from>
    <xdr:to>
      <xdr:col>29</xdr:col>
      <xdr:colOff>127000</xdr:colOff>
      <xdr:row>17</xdr:row>
      <xdr:rowOff>23425</xdr:rowOff>
    </xdr:to>
    <xdr:cxnSp macro="">
      <xdr:nvCxnSpPr>
        <xdr:cNvPr id="50" name="直線コネクタ 49"/>
        <xdr:cNvCxnSpPr/>
      </xdr:nvCxnSpPr>
      <xdr:spPr bwMode="auto">
        <a:xfrm flipV="1">
          <a:off x="5003800" y="2982119"/>
          <a:ext cx="6477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4621</xdr:rowOff>
    </xdr:from>
    <xdr:ext cx="762000" cy="259045"/>
    <xdr:sp macro="" textlink="">
      <xdr:nvSpPr>
        <xdr:cNvPr id="51" name="人口1人当たり決算額の推移平均値テキスト130"/>
        <xdr:cNvSpPr txBox="1"/>
      </xdr:nvSpPr>
      <xdr:spPr>
        <a:xfrm>
          <a:off x="5740400" y="2966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23425</xdr:rowOff>
    </xdr:from>
    <xdr:to>
      <xdr:col>26</xdr:col>
      <xdr:colOff>50800</xdr:colOff>
      <xdr:row>17</xdr:row>
      <xdr:rowOff>27711</xdr:rowOff>
    </xdr:to>
    <xdr:cxnSp macro="">
      <xdr:nvCxnSpPr>
        <xdr:cNvPr id="53" name="直線コネクタ 52"/>
        <xdr:cNvCxnSpPr/>
      </xdr:nvCxnSpPr>
      <xdr:spPr bwMode="auto">
        <a:xfrm flipV="1">
          <a:off x="4305300" y="2985700"/>
          <a:ext cx="698500" cy="4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21215</xdr:rowOff>
    </xdr:from>
    <xdr:to>
      <xdr:col>22</xdr:col>
      <xdr:colOff>114300</xdr:colOff>
      <xdr:row>17</xdr:row>
      <xdr:rowOff>27711</xdr:rowOff>
    </xdr:to>
    <xdr:cxnSp macro="">
      <xdr:nvCxnSpPr>
        <xdr:cNvPr id="56" name="直線コネクタ 55"/>
        <xdr:cNvCxnSpPr/>
      </xdr:nvCxnSpPr>
      <xdr:spPr bwMode="auto">
        <a:xfrm>
          <a:off x="3606800" y="2983490"/>
          <a:ext cx="698500" cy="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18872</xdr:rowOff>
    </xdr:from>
    <xdr:to>
      <xdr:col>18</xdr:col>
      <xdr:colOff>177800</xdr:colOff>
      <xdr:row>17</xdr:row>
      <xdr:rowOff>21215</xdr:rowOff>
    </xdr:to>
    <xdr:cxnSp macro="">
      <xdr:nvCxnSpPr>
        <xdr:cNvPr id="59" name="直線コネクタ 58"/>
        <xdr:cNvCxnSpPr/>
      </xdr:nvCxnSpPr>
      <xdr:spPr bwMode="auto">
        <a:xfrm>
          <a:off x="2908300" y="2981147"/>
          <a:ext cx="698500" cy="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140494</xdr:rowOff>
    </xdr:from>
    <xdr:to>
      <xdr:col>29</xdr:col>
      <xdr:colOff>177800</xdr:colOff>
      <xdr:row>17</xdr:row>
      <xdr:rowOff>70644</xdr:rowOff>
    </xdr:to>
    <xdr:sp macro="" textlink="">
      <xdr:nvSpPr>
        <xdr:cNvPr id="69" name="楕円 68"/>
        <xdr:cNvSpPr/>
      </xdr:nvSpPr>
      <xdr:spPr bwMode="auto">
        <a:xfrm>
          <a:off x="5600700" y="293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157021</xdr:rowOff>
    </xdr:from>
    <xdr:ext cx="762000" cy="259045"/>
    <xdr:sp macro="" textlink="">
      <xdr:nvSpPr>
        <xdr:cNvPr id="70" name="人口1人当たり決算額の推移該当値テキスト130"/>
        <xdr:cNvSpPr txBox="1"/>
      </xdr:nvSpPr>
      <xdr:spPr>
        <a:xfrm>
          <a:off x="5740400" y="277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144075</xdr:rowOff>
    </xdr:from>
    <xdr:to>
      <xdr:col>26</xdr:col>
      <xdr:colOff>101600</xdr:colOff>
      <xdr:row>17</xdr:row>
      <xdr:rowOff>74225</xdr:rowOff>
    </xdr:to>
    <xdr:sp macro="" textlink="">
      <xdr:nvSpPr>
        <xdr:cNvPr id="71" name="楕円 70"/>
        <xdr:cNvSpPr/>
      </xdr:nvSpPr>
      <xdr:spPr bwMode="auto">
        <a:xfrm>
          <a:off x="4953000" y="2934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84402</xdr:rowOff>
    </xdr:from>
    <xdr:ext cx="736600" cy="259045"/>
    <xdr:sp macro="" textlink="">
      <xdr:nvSpPr>
        <xdr:cNvPr id="72" name="テキスト ボックス 71"/>
        <xdr:cNvSpPr txBox="1"/>
      </xdr:nvSpPr>
      <xdr:spPr>
        <a:xfrm>
          <a:off x="4622800" y="27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148361</xdr:rowOff>
    </xdr:from>
    <xdr:to>
      <xdr:col>22</xdr:col>
      <xdr:colOff>165100</xdr:colOff>
      <xdr:row>17</xdr:row>
      <xdr:rowOff>78511</xdr:rowOff>
    </xdr:to>
    <xdr:sp macro="" textlink="">
      <xdr:nvSpPr>
        <xdr:cNvPr id="73" name="楕円 72"/>
        <xdr:cNvSpPr/>
      </xdr:nvSpPr>
      <xdr:spPr bwMode="auto">
        <a:xfrm>
          <a:off x="4254500" y="293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88688</xdr:rowOff>
    </xdr:from>
    <xdr:ext cx="762000" cy="259045"/>
    <xdr:sp macro="" textlink="">
      <xdr:nvSpPr>
        <xdr:cNvPr id="74" name="テキスト ボックス 73"/>
        <xdr:cNvSpPr txBox="1"/>
      </xdr:nvSpPr>
      <xdr:spPr>
        <a:xfrm>
          <a:off x="3924300" y="270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141865</xdr:rowOff>
    </xdr:from>
    <xdr:to>
      <xdr:col>19</xdr:col>
      <xdr:colOff>38100</xdr:colOff>
      <xdr:row>17</xdr:row>
      <xdr:rowOff>72015</xdr:rowOff>
    </xdr:to>
    <xdr:sp macro="" textlink="">
      <xdr:nvSpPr>
        <xdr:cNvPr id="75" name="楕円 74"/>
        <xdr:cNvSpPr/>
      </xdr:nvSpPr>
      <xdr:spPr bwMode="auto">
        <a:xfrm>
          <a:off x="3556000" y="293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82192</xdr:rowOff>
    </xdr:from>
    <xdr:ext cx="762000" cy="259045"/>
    <xdr:sp macro="" textlink="">
      <xdr:nvSpPr>
        <xdr:cNvPr id="76" name="テキスト ボックス 75"/>
        <xdr:cNvSpPr txBox="1"/>
      </xdr:nvSpPr>
      <xdr:spPr>
        <a:xfrm>
          <a:off x="3225800" y="27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139522</xdr:rowOff>
    </xdr:from>
    <xdr:to>
      <xdr:col>15</xdr:col>
      <xdr:colOff>101600</xdr:colOff>
      <xdr:row>17</xdr:row>
      <xdr:rowOff>69672</xdr:rowOff>
    </xdr:to>
    <xdr:sp macro="" textlink="">
      <xdr:nvSpPr>
        <xdr:cNvPr id="77" name="楕円 76"/>
        <xdr:cNvSpPr/>
      </xdr:nvSpPr>
      <xdr:spPr bwMode="auto">
        <a:xfrm>
          <a:off x="2857500" y="293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54449</xdr:rowOff>
    </xdr:from>
    <xdr:ext cx="762000" cy="259045"/>
    <xdr:sp macro="" textlink="">
      <xdr:nvSpPr>
        <xdr:cNvPr id="78" name="テキスト ボックス 77"/>
        <xdr:cNvSpPr txBox="1"/>
      </xdr:nvSpPr>
      <xdr:spPr>
        <a:xfrm>
          <a:off x="2527300" y="30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62143</xdr:rowOff>
    </xdr:from>
    <xdr:to>
      <xdr:col>29</xdr:col>
      <xdr:colOff>127000</xdr:colOff>
      <xdr:row>37</xdr:row>
      <xdr:rowOff>67728</xdr:rowOff>
    </xdr:to>
    <xdr:cxnSp macro="">
      <xdr:nvCxnSpPr>
        <xdr:cNvPr id="113" name="直線コネクタ 112"/>
        <xdr:cNvCxnSpPr/>
      </xdr:nvCxnSpPr>
      <xdr:spPr bwMode="auto">
        <a:xfrm>
          <a:off x="5003800" y="7186843"/>
          <a:ext cx="6477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62143</xdr:rowOff>
    </xdr:from>
    <xdr:to>
      <xdr:col>26</xdr:col>
      <xdr:colOff>50800</xdr:colOff>
      <xdr:row>37</xdr:row>
      <xdr:rowOff>100515</xdr:rowOff>
    </xdr:to>
    <xdr:cxnSp macro="">
      <xdr:nvCxnSpPr>
        <xdr:cNvPr id="116" name="直線コネクタ 115"/>
        <xdr:cNvCxnSpPr/>
      </xdr:nvCxnSpPr>
      <xdr:spPr bwMode="auto">
        <a:xfrm flipV="1">
          <a:off x="4305300" y="7186843"/>
          <a:ext cx="698500" cy="3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100515</xdr:rowOff>
    </xdr:from>
    <xdr:to>
      <xdr:col>22</xdr:col>
      <xdr:colOff>114300</xdr:colOff>
      <xdr:row>37</xdr:row>
      <xdr:rowOff>124878</xdr:rowOff>
    </xdr:to>
    <xdr:cxnSp macro="">
      <xdr:nvCxnSpPr>
        <xdr:cNvPr id="119" name="直線コネクタ 118"/>
        <xdr:cNvCxnSpPr/>
      </xdr:nvCxnSpPr>
      <xdr:spPr bwMode="auto">
        <a:xfrm flipV="1">
          <a:off x="3606800" y="7225215"/>
          <a:ext cx="698500" cy="2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72006</xdr:rowOff>
    </xdr:from>
    <xdr:to>
      <xdr:col>18</xdr:col>
      <xdr:colOff>177800</xdr:colOff>
      <xdr:row>37</xdr:row>
      <xdr:rowOff>124878</xdr:rowOff>
    </xdr:to>
    <xdr:cxnSp macro="">
      <xdr:nvCxnSpPr>
        <xdr:cNvPr id="122" name="直線コネクタ 121"/>
        <xdr:cNvCxnSpPr/>
      </xdr:nvCxnSpPr>
      <xdr:spPr bwMode="auto">
        <a:xfrm>
          <a:off x="2908300" y="7196706"/>
          <a:ext cx="698500" cy="5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16928</xdr:rowOff>
    </xdr:from>
    <xdr:to>
      <xdr:col>29</xdr:col>
      <xdr:colOff>177800</xdr:colOff>
      <xdr:row>37</xdr:row>
      <xdr:rowOff>118528</xdr:rowOff>
    </xdr:to>
    <xdr:sp macro="" textlink="">
      <xdr:nvSpPr>
        <xdr:cNvPr id="132" name="楕円 131"/>
        <xdr:cNvSpPr/>
      </xdr:nvSpPr>
      <xdr:spPr bwMode="auto">
        <a:xfrm>
          <a:off x="5600700" y="714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160455</xdr:rowOff>
    </xdr:from>
    <xdr:ext cx="762000" cy="259045"/>
    <xdr:sp macro="" textlink="">
      <xdr:nvSpPr>
        <xdr:cNvPr id="133" name="人口1人当たり決算額の推移該当値テキスト445"/>
        <xdr:cNvSpPr txBox="1"/>
      </xdr:nvSpPr>
      <xdr:spPr>
        <a:xfrm>
          <a:off x="5740400" y="711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11343</xdr:rowOff>
    </xdr:from>
    <xdr:to>
      <xdr:col>26</xdr:col>
      <xdr:colOff>101600</xdr:colOff>
      <xdr:row>37</xdr:row>
      <xdr:rowOff>112943</xdr:rowOff>
    </xdr:to>
    <xdr:sp macro="" textlink="">
      <xdr:nvSpPr>
        <xdr:cNvPr id="134" name="楕円 133"/>
        <xdr:cNvSpPr/>
      </xdr:nvSpPr>
      <xdr:spPr bwMode="auto">
        <a:xfrm>
          <a:off x="4953000" y="713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97720</xdr:rowOff>
    </xdr:from>
    <xdr:ext cx="736600" cy="259045"/>
    <xdr:sp macro="" textlink="">
      <xdr:nvSpPr>
        <xdr:cNvPr id="135" name="テキスト ボックス 134"/>
        <xdr:cNvSpPr txBox="1"/>
      </xdr:nvSpPr>
      <xdr:spPr>
        <a:xfrm>
          <a:off x="4622800" y="722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49715</xdr:rowOff>
    </xdr:from>
    <xdr:to>
      <xdr:col>22</xdr:col>
      <xdr:colOff>165100</xdr:colOff>
      <xdr:row>37</xdr:row>
      <xdr:rowOff>151315</xdr:rowOff>
    </xdr:to>
    <xdr:sp macro="" textlink="">
      <xdr:nvSpPr>
        <xdr:cNvPr id="136" name="楕円 135"/>
        <xdr:cNvSpPr/>
      </xdr:nvSpPr>
      <xdr:spPr bwMode="auto">
        <a:xfrm>
          <a:off x="4254500" y="717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136092</xdr:rowOff>
    </xdr:from>
    <xdr:ext cx="762000" cy="259045"/>
    <xdr:sp macro="" textlink="">
      <xdr:nvSpPr>
        <xdr:cNvPr id="137" name="テキスト ボックス 136"/>
        <xdr:cNvSpPr txBox="1"/>
      </xdr:nvSpPr>
      <xdr:spPr>
        <a:xfrm>
          <a:off x="3924300" y="726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74078</xdr:rowOff>
    </xdr:from>
    <xdr:to>
      <xdr:col>19</xdr:col>
      <xdr:colOff>38100</xdr:colOff>
      <xdr:row>37</xdr:row>
      <xdr:rowOff>175678</xdr:rowOff>
    </xdr:to>
    <xdr:sp macro="" textlink="">
      <xdr:nvSpPr>
        <xdr:cNvPr id="138" name="楕円 137"/>
        <xdr:cNvSpPr/>
      </xdr:nvSpPr>
      <xdr:spPr bwMode="auto">
        <a:xfrm>
          <a:off x="3556000" y="719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160455</xdr:rowOff>
    </xdr:from>
    <xdr:ext cx="762000" cy="259045"/>
    <xdr:sp macro="" textlink="">
      <xdr:nvSpPr>
        <xdr:cNvPr id="139" name="テキスト ボックス 138"/>
        <xdr:cNvSpPr txBox="1"/>
      </xdr:nvSpPr>
      <xdr:spPr>
        <a:xfrm>
          <a:off x="3225800" y="728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21206</xdr:rowOff>
    </xdr:from>
    <xdr:to>
      <xdr:col>15</xdr:col>
      <xdr:colOff>101600</xdr:colOff>
      <xdr:row>37</xdr:row>
      <xdr:rowOff>122806</xdr:rowOff>
    </xdr:to>
    <xdr:sp macro="" textlink="">
      <xdr:nvSpPr>
        <xdr:cNvPr id="140" name="楕円 139"/>
        <xdr:cNvSpPr/>
      </xdr:nvSpPr>
      <xdr:spPr bwMode="auto">
        <a:xfrm>
          <a:off x="2857500" y="7145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107583</xdr:rowOff>
    </xdr:from>
    <xdr:ext cx="762000" cy="259045"/>
    <xdr:sp macro="" textlink="">
      <xdr:nvSpPr>
        <xdr:cNvPr id="141" name="テキスト ボックス 140"/>
        <xdr:cNvSpPr txBox="1"/>
      </xdr:nvSpPr>
      <xdr:spPr>
        <a:xfrm>
          <a:off x="2527300" y="723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63,723
62,502
35.48
21,615,525
20,788,927
701,426
11,677,211
21,712,978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11284</xdr:rowOff>
    </xdr:from>
    <xdr:to>
      <xdr:col>24</xdr:col>
      <xdr:colOff>63500</xdr:colOff>
      <xdr:row>38</xdr:row>
      <xdr:rowOff>31896</xdr:rowOff>
    </xdr:to>
    <xdr:cxnSp macro="">
      <xdr:nvCxnSpPr>
        <xdr:cNvPr id="61" name="直線コネクタ 60"/>
        <xdr:cNvCxnSpPr/>
      </xdr:nvCxnSpPr>
      <xdr:spPr>
        <a:xfrm>
          <a:off x="3797300" y="6526384"/>
          <a:ext cx="8382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8922</xdr:rowOff>
    </xdr:from>
    <xdr:to>
      <xdr:col>19</xdr:col>
      <xdr:colOff>177800</xdr:colOff>
      <xdr:row>38</xdr:row>
      <xdr:rowOff>11284</xdr:rowOff>
    </xdr:to>
    <xdr:cxnSp macro="">
      <xdr:nvCxnSpPr>
        <xdr:cNvPr id="64" name="直線コネクタ 63"/>
        <xdr:cNvCxnSpPr/>
      </xdr:nvCxnSpPr>
      <xdr:spPr>
        <a:xfrm>
          <a:off x="2908300" y="652402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166160</xdr:rowOff>
    </xdr:from>
    <xdr:to>
      <xdr:col>15</xdr:col>
      <xdr:colOff>50800</xdr:colOff>
      <xdr:row>38</xdr:row>
      <xdr:rowOff>8922</xdr:rowOff>
    </xdr:to>
    <xdr:cxnSp macro="">
      <xdr:nvCxnSpPr>
        <xdr:cNvPr id="67" name="直線コネクタ 66"/>
        <xdr:cNvCxnSpPr/>
      </xdr:nvCxnSpPr>
      <xdr:spPr>
        <a:xfrm>
          <a:off x="2019300" y="6509810"/>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166160</xdr:rowOff>
    </xdr:from>
    <xdr:to>
      <xdr:col>10</xdr:col>
      <xdr:colOff>114300</xdr:colOff>
      <xdr:row>38</xdr:row>
      <xdr:rowOff>3587</xdr:rowOff>
    </xdr:to>
    <xdr:cxnSp macro="">
      <xdr:nvCxnSpPr>
        <xdr:cNvPr id="70" name="直線コネクタ 69"/>
        <xdr:cNvCxnSpPr/>
      </xdr:nvCxnSpPr>
      <xdr:spPr>
        <a:xfrm flipV="1">
          <a:off x="1130300" y="6509810"/>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152546</xdr:rowOff>
    </xdr:from>
    <xdr:to>
      <xdr:col>24</xdr:col>
      <xdr:colOff>114300</xdr:colOff>
      <xdr:row>38</xdr:row>
      <xdr:rowOff>82696</xdr:rowOff>
    </xdr:to>
    <xdr:sp macro="" textlink="">
      <xdr:nvSpPr>
        <xdr:cNvPr id="80" name="楕円 79"/>
        <xdr:cNvSpPr/>
      </xdr:nvSpPr>
      <xdr:spPr>
        <a:xfrm>
          <a:off x="4584700" y="64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130973</xdr:rowOff>
    </xdr:from>
    <xdr:ext cx="534377" cy="259045"/>
    <xdr:sp macro="" textlink="">
      <xdr:nvSpPr>
        <xdr:cNvPr id="81" name="人件費該当値テキスト"/>
        <xdr:cNvSpPr txBox="1"/>
      </xdr:nvSpPr>
      <xdr:spPr>
        <a:xfrm>
          <a:off x="4686300" y="647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131934</xdr:rowOff>
    </xdr:from>
    <xdr:to>
      <xdr:col>20</xdr:col>
      <xdr:colOff>38100</xdr:colOff>
      <xdr:row>38</xdr:row>
      <xdr:rowOff>62084</xdr:rowOff>
    </xdr:to>
    <xdr:sp macro="" textlink="">
      <xdr:nvSpPr>
        <xdr:cNvPr id="82" name="楕円 81"/>
        <xdr:cNvSpPr/>
      </xdr:nvSpPr>
      <xdr:spPr>
        <a:xfrm>
          <a:off x="3746500" y="64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53211</xdr:rowOff>
    </xdr:from>
    <xdr:ext cx="534377" cy="259045"/>
    <xdr:sp macro="" textlink="">
      <xdr:nvSpPr>
        <xdr:cNvPr id="83" name="テキスト ボックス 82"/>
        <xdr:cNvSpPr txBox="1"/>
      </xdr:nvSpPr>
      <xdr:spPr>
        <a:xfrm>
          <a:off x="3530111" y="65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129572</xdr:rowOff>
    </xdr:from>
    <xdr:to>
      <xdr:col>15</xdr:col>
      <xdr:colOff>101600</xdr:colOff>
      <xdr:row>38</xdr:row>
      <xdr:rowOff>59722</xdr:rowOff>
    </xdr:to>
    <xdr:sp macro="" textlink="">
      <xdr:nvSpPr>
        <xdr:cNvPr id="84" name="楕円 83"/>
        <xdr:cNvSpPr/>
      </xdr:nvSpPr>
      <xdr:spPr>
        <a:xfrm>
          <a:off x="2857500" y="64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50849</xdr:rowOff>
    </xdr:from>
    <xdr:ext cx="534377" cy="259045"/>
    <xdr:sp macro="" textlink="">
      <xdr:nvSpPr>
        <xdr:cNvPr id="85" name="テキスト ボックス 84"/>
        <xdr:cNvSpPr txBox="1"/>
      </xdr:nvSpPr>
      <xdr:spPr>
        <a:xfrm>
          <a:off x="2641111" y="65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115360</xdr:rowOff>
    </xdr:from>
    <xdr:to>
      <xdr:col>10</xdr:col>
      <xdr:colOff>165100</xdr:colOff>
      <xdr:row>38</xdr:row>
      <xdr:rowOff>45510</xdr:rowOff>
    </xdr:to>
    <xdr:sp macro="" textlink="">
      <xdr:nvSpPr>
        <xdr:cNvPr id="86" name="楕円 85"/>
        <xdr:cNvSpPr/>
      </xdr:nvSpPr>
      <xdr:spPr>
        <a:xfrm>
          <a:off x="1968500" y="64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36637</xdr:rowOff>
    </xdr:from>
    <xdr:ext cx="534377" cy="259045"/>
    <xdr:sp macro="" textlink="">
      <xdr:nvSpPr>
        <xdr:cNvPr id="87" name="テキスト ボックス 86"/>
        <xdr:cNvSpPr txBox="1"/>
      </xdr:nvSpPr>
      <xdr:spPr>
        <a:xfrm>
          <a:off x="1752111" y="65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124238</xdr:rowOff>
    </xdr:from>
    <xdr:to>
      <xdr:col>6</xdr:col>
      <xdr:colOff>38100</xdr:colOff>
      <xdr:row>38</xdr:row>
      <xdr:rowOff>54387</xdr:rowOff>
    </xdr:to>
    <xdr:sp macro="" textlink="">
      <xdr:nvSpPr>
        <xdr:cNvPr id="88" name="楕円 87"/>
        <xdr:cNvSpPr/>
      </xdr:nvSpPr>
      <xdr:spPr>
        <a:xfrm>
          <a:off x="1079500" y="6467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45514</xdr:rowOff>
    </xdr:from>
    <xdr:ext cx="534377" cy="259045"/>
    <xdr:sp macro="" textlink="">
      <xdr:nvSpPr>
        <xdr:cNvPr id="89" name="テキスト ボックス 88"/>
        <xdr:cNvSpPr txBox="1"/>
      </xdr:nvSpPr>
      <xdr:spPr>
        <a:xfrm>
          <a:off x="863111" y="656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10518</xdr:rowOff>
    </xdr:from>
    <xdr:to>
      <xdr:col>24</xdr:col>
      <xdr:colOff>63500</xdr:colOff>
      <xdr:row>55</xdr:row>
      <xdr:rowOff>47643</xdr:rowOff>
    </xdr:to>
    <xdr:cxnSp macro="">
      <xdr:nvCxnSpPr>
        <xdr:cNvPr id="117" name="直線コネクタ 116"/>
        <xdr:cNvCxnSpPr/>
      </xdr:nvCxnSpPr>
      <xdr:spPr>
        <a:xfrm>
          <a:off x="3797300" y="9440268"/>
          <a:ext cx="8382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10518</xdr:rowOff>
    </xdr:from>
    <xdr:to>
      <xdr:col>19</xdr:col>
      <xdr:colOff>177800</xdr:colOff>
      <xdr:row>55</xdr:row>
      <xdr:rowOff>11204</xdr:rowOff>
    </xdr:to>
    <xdr:cxnSp macro="">
      <xdr:nvCxnSpPr>
        <xdr:cNvPr id="120" name="直線コネクタ 119"/>
        <xdr:cNvCxnSpPr/>
      </xdr:nvCxnSpPr>
      <xdr:spPr>
        <a:xfrm flipV="1">
          <a:off x="2908300" y="944026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11204</xdr:rowOff>
    </xdr:from>
    <xdr:to>
      <xdr:col>15</xdr:col>
      <xdr:colOff>50800</xdr:colOff>
      <xdr:row>55</xdr:row>
      <xdr:rowOff>44283</xdr:rowOff>
    </xdr:to>
    <xdr:cxnSp macro="">
      <xdr:nvCxnSpPr>
        <xdr:cNvPr id="123" name="直線コネクタ 122"/>
        <xdr:cNvCxnSpPr/>
      </xdr:nvCxnSpPr>
      <xdr:spPr>
        <a:xfrm flipV="1">
          <a:off x="2019300" y="9440954"/>
          <a:ext cx="889000" cy="3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44283</xdr:rowOff>
    </xdr:from>
    <xdr:to>
      <xdr:col>10</xdr:col>
      <xdr:colOff>114300</xdr:colOff>
      <xdr:row>55</xdr:row>
      <xdr:rowOff>68400</xdr:rowOff>
    </xdr:to>
    <xdr:cxnSp macro="">
      <xdr:nvCxnSpPr>
        <xdr:cNvPr id="126" name="直線コネクタ 125"/>
        <xdr:cNvCxnSpPr/>
      </xdr:nvCxnSpPr>
      <xdr:spPr>
        <a:xfrm flipV="1">
          <a:off x="1130300" y="9474033"/>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168293</xdr:rowOff>
    </xdr:from>
    <xdr:to>
      <xdr:col>24</xdr:col>
      <xdr:colOff>114300</xdr:colOff>
      <xdr:row>55</xdr:row>
      <xdr:rowOff>98443</xdr:rowOff>
    </xdr:to>
    <xdr:sp macro="" textlink="">
      <xdr:nvSpPr>
        <xdr:cNvPr id="136" name="楕円 135"/>
        <xdr:cNvSpPr/>
      </xdr:nvSpPr>
      <xdr:spPr>
        <a:xfrm>
          <a:off x="4584700" y="94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146720</xdr:rowOff>
    </xdr:from>
    <xdr:ext cx="534377" cy="259045"/>
    <xdr:sp macro="" textlink="">
      <xdr:nvSpPr>
        <xdr:cNvPr id="137" name="物件費該当値テキスト"/>
        <xdr:cNvSpPr txBox="1"/>
      </xdr:nvSpPr>
      <xdr:spPr>
        <a:xfrm>
          <a:off x="4686300" y="940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131168</xdr:rowOff>
    </xdr:from>
    <xdr:to>
      <xdr:col>20</xdr:col>
      <xdr:colOff>38100</xdr:colOff>
      <xdr:row>55</xdr:row>
      <xdr:rowOff>61318</xdr:rowOff>
    </xdr:to>
    <xdr:sp macro="" textlink="">
      <xdr:nvSpPr>
        <xdr:cNvPr id="138" name="楕円 137"/>
        <xdr:cNvSpPr/>
      </xdr:nvSpPr>
      <xdr:spPr>
        <a:xfrm>
          <a:off x="3746500" y="93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52445</xdr:rowOff>
    </xdr:from>
    <xdr:ext cx="534377" cy="259045"/>
    <xdr:sp macro="" textlink="">
      <xdr:nvSpPr>
        <xdr:cNvPr id="139" name="テキスト ボックス 138"/>
        <xdr:cNvSpPr txBox="1"/>
      </xdr:nvSpPr>
      <xdr:spPr>
        <a:xfrm>
          <a:off x="3530111" y="94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131854</xdr:rowOff>
    </xdr:from>
    <xdr:to>
      <xdr:col>15</xdr:col>
      <xdr:colOff>101600</xdr:colOff>
      <xdr:row>55</xdr:row>
      <xdr:rowOff>62004</xdr:rowOff>
    </xdr:to>
    <xdr:sp macro="" textlink="">
      <xdr:nvSpPr>
        <xdr:cNvPr id="140" name="楕円 139"/>
        <xdr:cNvSpPr/>
      </xdr:nvSpPr>
      <xdr:spPr>
        <a:xfrm>
          <a:off x="2857500" y="939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53131</xdr:rowOff>
    </xdr:from>
    <xdr:ext cx="534377" cy="259045"/>
    <xdr:sp macro="" textlink="">
      <xdr:nvSpPr>
        <xdr:cNvPr id="141" name="テキスト ボックス 140"/>
        <xdr:cNvSpPr txBox="1"/>
      </xdr:nvSpPr>
      <xdr:spPr>
        <a:xfrm>
          <a:off x="2641111" y="948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164933</xdr:rowOff>
    </xdr:from>
    <xdr:to>
      <xdr:col>10</xdr:col>
      <xdr:colOff>165100</xdr:colOff>
      <xdr:row>55</xdr:row>
      <xdr:rowOff>95083</xdr:rowOff>
    </xdr:to>
    <xdr:sp macro="" textlink="">
      <xdr:nvSpPr>
        <xdr:cNvPr id="142" name="楕円 141"/>
        <xdr:cNvSpPr/>
      </xdr:nvSpPr>
      <xdr:spPr>
        <a:xfrm>
          <a:off x="1968500" y="94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86210</xdr:rowOff>
    </xdr:from>
    <xdr:ext cx="534377" cy="259045"/>
    <xdr:sp macro="" textlink="">
      <xdr:nvSpPr>
        <xdr:cNvPr id="143" name="テキスト ボックス 142"/>
        <xdr:cNvSpPr txBox="1"/>
      </xdr:nvSpPr>
      <xdr:spPr>
        <a:xfrm>
          <a:off x="1752111" y="95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17600</xdr:rowOff>
    </xdr:from>
    <xdr:to>
      <xdr:col>6</xdr:col>
      <xdr:colOff>38100</xdr:colOff>
      <xdr:row>55</xdr:row>
      <xdr:rowOff>119200</xdr:rowOff>
    </xdr:to>
    <xdr:sp macro="" textlink="">
      <xdr:nvSpPr>
        <xdr:cNvPr id="144" name="楕円 143"/>
        <xdr:cNvSpPr/>
      </xdr:nvSpPr>
      <xdr:spPr>
        <a:xfrm>
          <a:off x="1079500" y="94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110327</xdr:rowOff>
    </xdr:from>
    <xdr:ext cx="534377" cy="259045"/>
    <xdr:sp macro="" textlink="">
      <xdr:nvSpPr>
        <xdr:cNvPr id="145" name="テキスト ボックス 144"/>
        <xdr:cNvSpPr txBox="1"/>
      </xdr:nvSpPr>
      <xdr:spPr>
        <a:xfrm>
          <a:off x="863111" y="954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38933</xdr:rowOff>
    </xdr:from>
    <xdr:to>
      <xdr:col>24</xdr:col>
      <xdr:colOff>63500</xdr:colOff>
      <xdr:row>78</xdr:row>
      <xdr:rowOff>91740</xdr:rowOff>
    </xdr:to>
    <xdr:cxnSp macro="">
      <xdr:nvCxnSpPr>
        <xdr:cNvPr id="172" name="直線コネクタ 171"/>
        <xdr:cNvCxnSpPr/>
      </xdr:nvCxnSpPr>
      <xdr:spPr>
        <a:xfrm flipV="1">
          <a:off x="3797300" y="13412033"/>
          <a:ext cx="8382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91740</xdr:rowOff>
    </xdr:from>
    <xdr:to>
      <xdr:col>19</xdr:col>
      <xdr:colOff>177800</xdr:colOff>
      <xdr:row>78</xdr:row>
      <xdr:rowOff>92242</xdr:rowOff>
    </xdr:to>
    <xdr:cxnSp macro="">
      <xdr:nvCxnSpPr>
        <xdr:cNvPr id="175" name="直線コネクタ 174"/>
        <xdr:cNvCxnSpPr/>
      </xdr:nvCxnSpPr>
      <xdr:spPr>
        <a:xfrm flipV="1">
          <a:off x="2908300" y="1346484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92242</xdr:rowOff>
    </xdr:from>
    <xdr:to>
      <xdr:col>15</xdr:col>
      <xdr:colOff>50800</xdr:colOff>
      <xdr:row>78</xdr:row>
      <xdr:rowOff>94804</xdr:rowOff>
    </xdr:to>
    <xdr:cxnSp macro="">
      <xdr:nvCxnSpPr>
        <xdr:cNvPr id="178" name="直線コネクタ 177"/>
        <xdr:cNvCxnSpPr/>
      </xdr:nvCxnSpPr>
      <xdr:spPr>
        <a:xfrm flipV="1">
          <a:off x="2019300" y="13465342"/>
          <a:ext cx="889000" cy="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94804</xdr:rowOff>
    </xdr:from>
    <xdr:to>
      <xdr:col>10</xdr:col>
      <xdr:colOff>114300</xdr:colOff>
      <xdr:row>78</xdr:row>
      <xdr:rowOff>98095</xdr:rowOff>
    </xdr:to>
    <xdr:cxnSp macro="">
      <xdr:nvCxnSpPr>
        <xdr:cNvPr id="181" name="直線コネクタ 180"/>
        <xdr:cNvCxnSpPr/>
      </xdr:nvCxnSpPr>
      <xdr:spPr>
        <a:xfrm flipV="1">
          <a:off x="1130300" y="13467904"/>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159583</xdr:rowOff>
    </xdr:from>
    <xdr:to>
      <xdr:col>24</xdr:col>
      <xdr:colOff>114300</xdr:colOff>
      <xdr:row>78</xdr:row>
      <xdr:rowOff>89733</xdr:rowOff>
    </xdr:to>
    <xdr:sp macro="" textlink="">
      <xdr:nvSpPr>
        <xdr:cNvPr id="191" name="楕円 190"/>
        <xdr:cNvSpPr/>
      </xdr:nvSpPr>
      <xdr:spPr>
        <a:xfrm>
          <a:off x="4584700" y="133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74510</xdr:rowOff>
    </xdr:from>
    <xdr:ext cx="469744" cy="259045"/>
    <xdr:sp macro="" textlink="">
      <xdr:nvSpPr>
        <xdr:cNvPr id="192" name="維持補修費該当値テキスト"/>
        <xdr:cNvSpPr txBox="1"/>
      </xdr:nvSpPr>
      <xdr:spPr>
        <a:xfrm>
          <a:off x="4686300" y="1327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40940</xdr:rowOff>
    </xdr:from>
    <xdr:to>
      <xdr:col>20</xdr:col>
      <xdr:colOff>38100</xdr:colOff>
      <xdr:row>78</xdr:row>
      <xdr:rowOff>142540</xdr:rowOff>
    </xdr:to>
    <xdr:sp macro="" textlink="">
      <xdr:nvSpPr>
        <xdr:cNvPr id="193" name="楕円 192"/>
        <xdr:cNvSpPr/>
      </xdr:nvSpPr>
      <xdr:spPr>
        <a:xfrm>
          <a:off x="37465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133667</xdr:rowOff>
    </xdr:from>
    <xdr:ext cx="469744" cy="259045"/>
    <xdr:sp macro="" textlink="">
      <xdr:nvSpPr>
        <xdr:cNvPr id="194" name="テキスト ボックス 193"/>
        <xdr:cNvSpPr txBox="1"/>
      </xdr:nvSpPr>
      <xdr:spPr>
        <a:xfrm>
          <a:off x="3562428" y="135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41442</xdr:rowOff>
    </xdr:from>
    <xdr:to>
      <xdr:col>15</xdr:col>
      <xdr:colOff>101600</xdr:colOff>
      <xdr:row>78</xdr:row>
      <xdr:rowOff>143042</xdr:rowOff>
    </xdr:to>
    <xdr:sp macro="" textlink="">
      <xdr:nvSpPr>
        <xdr:cNvPr id="195" name="楕円 194"/>
        <xdr:cNvSpPr/>
      </xdr:nvSpPr>
      <xdr:spPr>
        <a:xfrm>
          <a:off x="2857500" y="134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134169</xdr:rowOff>
    </xdr:from>
    <xdr:ext cx="469744" cy="259045"/>
    <xdr:sp macro="" textlink="">
      <xdr:nvSpPr>
        <xdr:cNvPr id="196" name="テキスト ボックス 195"/>
        <xdr:cNvSpPr txBox="1"/>
      </xdr:nvSpPr>
      <xdr:spPr>
        <a:xfrm>
          <a:off x="2673428" y="135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44004</xdr:rowOff>
    </xdr:from>
    <xdr:to>
      <xdr:col>10</xdr:col>
      <xdr:colOff>165100</xdr:colOff>
      <xdr:row>78</xdr:row>
      <xdr:rowOff>145604</xdr:rowOff>
    </xdr:to>
    <xdr:sp macro="" textlink="">
      <xdr:nvSpPr>
        <xdr:cNvPr id="197" name="楕円 196"/>
        <xdr:cNvSpPr/>
      </xdr:nvSpPr>
      <xdr:spPr>
        <a:xfrm>
          <a:off x="1968500" y="134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136731</xdr:rowOff>
    </xdr:from>
    <xdr:ext cx="378565" cy="259045"/>
    <xdr:sp macro="" textlink="">
      <xdr:nvSpPr>
        <xdr:cNvPr id="198" name="テキスト ボックス 197"/>
        <xdr:cNvSpPr txBox="1"/>
      </xdr:nvSpPr>
      <xdr:spPr>
        <a:xfrm>
          <a:off x="1830017" y="1350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47295</xdr:rowOff>
    </xdr:from>
    <xdr:to>
      <xdr:col>6</xdr:col>
      <xdr:colOff>38100</xdr:colOff>
      <xdr:row>78</xdr:row>
      <xdr:rowOff>148895</xdr:rowOff>
    </xdr:to>
    <xdr:sp macro="" textlink="">
      <xdr:nvSpPr>
        <xdr:cNvPr id="199" name="楕円 198"/>
        <xdr:cNvSpPr/>
      </xdr:nvSpPr>
      <xdr:spPr>
        <a:xfrm>
          <a:off x="1079500" y="134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140022</xdr:rowOff>
    </xdr:from>
    <xdr:ext cx="378565" cy="259045"/>
    <xdr:sp macro="" textlink="">
      <xdr:nvSpPr>
        <xdr:cNvPr id="200" name="テキスト ボックス 199"/>
        <xdr:cNvSpPr txBox="1"/>
      </xdr:nvSpPr>
      <xdr:spPr>
        <a:xfrm>
          <a:off x="941017" y="1351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162820</xdr:rowOff>
    </xdr:from>
    <xdr:to>
      <xdr:col>24</xdr:col>
      <xdr:colOff>63500</xdr:colOff>
      <xdr:row>98</xdr:row>
      <xdr:rowOff>1778</xdr:rowOff>
    </xdr:to>
    <xdr:cxnSp macro="">
      <xdr:nvCxnSpPr>
        <xdr:cNvPr id="228" name="直線コネクタ 227"/>
        <xdr:cNvCxnSpPr/>
      </xdr:nvCxnSpPr>
      <xdr:spPr>
        <a:xfrm flipV="1">
          <a:off x="3797300" y="16793470"/>
          <a:ext cx="8382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1778</xdr:rowOff>
    </xdr:from>
    <xdr:to>
      <xdr:col>19</xdr:col>
      <xdr:colOff>177800</xdr:colOff>
      <xdr:row>98</xdr:row>
      <xdr:rowOff>23921</xdr:rowOff>
    </xdr:to>
    <xdr:cxnSp macro="">
      <xdr:nvCxnSpPr>
        <xdr:cNvPr id="231" name="直線コネクタ 230"/>
        <xdr:cNvCxnSpPr/>
      </xdr:nvCxnSpPr>
      <xdr:spPr>
        <a:xfrm flipV="1">
          <a:off x="2908300" y="16803878"/>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23921</xdr:rowOff>
    </xdr:from>
    <xdr:to>
      <xdr:col>15</xdr:col>
      <xdr:colOff>50800</xdr:colOff>
      <xdr:row>98</xdr:row>
      <xdr:rowOff>89393</xdr:rowOff>
    </xdr:to>
    <xdr:cxnSp macro="">
      <xdr:nvCxnSpPr>
        <xdr:cNvPr id="234" name="直線コネクタ 233"/>
        <xdr:cNvCxnSpPr/>
      </xdr:nvCxnSpPr>
      <xdr:spPr>
        <a:xfrm flipV="1">
          <a:off x="2019300" y="16826021"/>
          <a:ext cx="889000" cy="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89393</xdr:rowOff>
    </xdr:from>
    <xdr:to>
      <xdr:col>10</xdr:col>
      <xdr:colOff>114300</xdr:colOff>
      <xdr:row>98</xdr:row>
      <xdr:rowOff>98050</xdr:rowOff>
    </xdr:to>
    <xdr:cxnSp macro="">
      <xdr:nvCxnSpPr>
        <xdr:cNvPr id="237" name="直線コネクタ 236"/>
        <xdr:cNvCxnSpPr/>
      </xdr:nvCxnSpPr>
      <xdr:spPr>
        <a:xfrm flipV="1">
          <a:off x="1130300" y="16891493"/>
          <a:ext cx="88900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112020</xdr:rowOff>
    </xdr:from>
    <xdr:to>
      <xdr:col>24</xdr:col>
      <xdr:colOff>114300</xdr:colOff>
      <xdr:row>98</xdr:row>
      <xdr:rowOff>42170</xdr:rowOff>
    </xdr:to>
    <xdr:sp macro="" textlink="">
      <xdr:nvSpPr>
        <xdr:cNvPr id="247" name="楕円 246"/>
        <xdr:cNvSpPr/>
      </xdr:nvSpPr>
      <xdr:spPr>
        <a:xfrm>
          <a:off x="4584700" y="16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90447</xdr:rowOff>
    </xdr:from>
    <xdr:ext cx="534377" cy="259045"/>
    <xdr:sp macro="" textlink="">
      <xdr:nvSpPr>
        <xdr:cNvPr id="248" name="扶助費該当値テキスト"/>
        <xdr:cNvSpPr txBox="1"/>
      </xdr:nvSpPr>
      <xdr:spPr>
        <a:xfrm>
          <a:off x="4686300" y="1672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122428</xdr:rowOff>
    </xdr:from>
    <xdr:to>
      <xdr:col>20</xdr:col>
      <xdr:colOff>38100</xdr:colOff>
      <xdr:row>98</xdr:row>
      <xdr:rowOff>52578</xdr:rowOff>
    </xdr:to>
    <xdr:sp macro="" textlink="">
      <xdr:nvSpPr>
        <xdr:cNvPr id="249" name="楕円 248"/>
        <xdr:cNvSpPr/>
      </xdr:nvSpPr>
      <xdr:spPr>
        <a:xfrm>
          <a:off x="3746500" y="167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43705</xdr:rowOff>
    </xdr:from>
    <xdr:ext cx="534377" cy="259045"/>
    <xdr:sp macro="" textlink="">
      <xdr:nvSpPr>
        <xdr:cNvPr id="250" name="テキスト ボックス 249"/>
        <xdr:cNvSpPr txBox="1"/>
      </xdr:nvSpPr>
      <xdr:spPr>
        <a:xfrm>
          <a:off x="3530111" y="168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144571</xdr:rowOff>
    </xdr:from>
    <xdr:to>
      <xdr:col>15</xdr:col>
      <xdr:colOff>101600</xdr:colOff>
      <xdr:row>98</xdr:row>
      <xdr:rowOff>74721</xdr:rowOff>
    </xdr:to>
    <xdr:sp macro="" textlink="">
      <xdr:nvSpPr>
        <xdr:cNvPr id="251" name="楕円 250"/>
        <xdr:cNvSpPr/>
      </xdr:nvSpPr>
      <xdr:spPr>
        <a:xfrm>
          <a:off x="2857500" y="167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65848</xdr:rowOff>
    </xdr:from>
    <xdr:ext cx="534377" cy="259045"/>
    <xdr:sp macro="" textlink="">
      <xdr:nvSpPr>
        <xdr:cNvPr id="252" name="テキスト ボックス 251"/>
        <xdr:cNvSpPr txBox="1"/>
      </xdr:nvSpPr>
      <xdr:spPr>
        <a:xfrm>
          <a:off x="2641111" y="168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38593</xdr:rowOff>
    </xdr:from>
    <xdr:to>
      <xdr:col>10</xdr:col>
      <xdr:colOff>165100</xdr:colOff>
      <xdr:row>98</xdr:row>
      <xdr:rowOff>140193</xdr:rowOff>
    </xdr:to>
    <xdr:sp macro="" textlink="">
      <xdr:nvSpPr>
        <xdr:cNvPr id="253" name="楕円 252"/>
        <xdr:cNvSpPr/>
      </xdr:nvSpPr>
      <xdr:spPr>
        <a:xfrm>
          <a:off x="1968500" y="168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131320</xdr:rowOff>
    </xdr:from>
    <xdr:ext cx="534377" cy="259045"/>
    <xdr:sp macro="" textlink="">
      <xdr:nvSpPr>
        <xdr:cNvPr id="254" name="テキスト ボックス 253"/>
        <xdr:cNvSpPr txBox="1"/>
      </xdr:nvSpPr>
      <xdr:spPr>
        <a:xfrm>
          <a:off x="1752111" y="1693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47250</xdr:rowOff>
    </xdr:from>
    <xdr:to>
      <xdr:col>6</xdr:col>
      <xdr:colOff>38100</xdr:colOff>
      <xdr:row>98</xdr:row>
      <xdr:rowOff>148850</xdr:rowOff>
    </xdr:to>
    <xdr:sp macro="" textlink="">
      <xdr:nvSpPr>
        <xdr:cNvPr id="255" name="楕円 254"/>
        <xdr:cNvSpPr/>
      </xdr:nvSpPr>
      <xdr:spPr>
        <a:xfrm>
          <a:off x="1079500" y="16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139977</xdr:rowOff>
    </xdr:from>
    <xdr:ext cx="534377" cy="259045"/>
    <xdr:sp macro="" textlink="">
      <xdr:nvSpPr>
        <xdr:cNvPr id="256" name="テキスト ボックス 255"/>
        <xdr:cNvSpPr txBox="1"/>
      </xdr:nvSpPr>
      <xdr:spPr>
        <a:xfrm>
          <a:off x="863111" y="1694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125269</xdr:rowOff>
    </xdr:from>
    <xdr:to>
      <xdr:col>55</xdr:col>
      <xdr:colOff>0</xdr:colOff>
      <xdr:row>36</xdr:row>
      <xdr:rowOff>136171</xdr:rowOff>
    </xdr:to>
    <xdr:cxnSp macro="">
      <xdr:nvCxnSpPr>
        <xdr:cNvPr id="289" name="直線コネクタ 288"/>
        <xdr:cNvCxnSpPr/>
      </xdr:nvCxnSpPr>
      <xdr:spPr>
        <a:xfrm flipV="1">
          <a:off x="9639300" y="6297469"/>
          <a:ext cx="838200" cy="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131442</xdr:rowOff>
    </xdr:from>
    <xdr:to>
      <xdr:col>50</xdr:col>
      <xdr:colOff>114300</xdr:colOff>
      <xdr:row>36</xdr:row>
      <xdr:rowOff>136171</xdr:rowOff>
    </xdr:to>
    <xdr:cxnSp macro="">
      <xdr:nvCxnSpPr>
        <xdr:cNvPr id="292" name="直線コネクタ 291"/>
        <xdr:cNvCxnSpPr/>
      </xdr:nvCxnSpPr>
      <xdr:spPr>
        <a:xfrm>
          <a:off x="8750300" y="6303642"/>
          <a:ext cx="8890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93994</xdr:rowOff>
    </xdr:from>
    <xdr:to>
      <xdr:col>45</xdr:col>
      <xdr:colOff>177800</xdr:colOff>
      <xdr:row>36</xdr:row>
      <xdr:rowOff>131442</xdr:rowOff>
    </xdr:to>
    <xdr:cxnSp macro="">
      <xdr:nvCxnSpPr>
        <xdr:cNvPr id="295" name="直線コネクタ 294"/>
        <xdr:cNvCxnSpPr/>
      </xdr:nvCxnSpPr>
      <xdr:spPr>
        <a:xfrm>
          <a:off x="7861300" y="6266194"/>
          <a:ext cx="889000" cy="3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93994</xdr:rowOff>
    </xdr:from>
    <xdr:to>
      <xdr:col>41</xdr:col>
      <xdr:colOff>50800</xdr:colOff>
      <xdr:row>36</xdr:row>
      <xdr:rowOff>120255</xdr:rowOff>
    </xdr:to>
    <xdr:cxnSp macro="">
      <xdr:nvCxnSpPr>
        <xdr:cNvPr id="298" name="直線コネクタ 297"/>
        <xdr:cNvCxnSpPr/>
      </xdr:nvCxnSpPr>
      <xdr:spPr>
        <a:xfrm flipV="1">
          <a:off x="6972300" y="6266194"/>
          <a:ext cx="889000" cy="2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74469</xdr:rowOff>
    </xdr:from>
    <xdr:to>
      <xdr:col>55</xdr:col>
      <xdr:colOff>50800</xdr:colOff>
      <xdr:row>37</xdr:row>
      <xdr:rowOff>4619</xdr:rowOff>
    </xdr:to>
    <xdr:sp macro="" textlink="">
      <xdr:nvSpPr>
        <xdr:cNvPr id="308" name="楕円 307"/>
        <xdr:cNvSpPr/>
      </xdr:nvSpPr>
      <xdr:spPr>
        <a:xfrm>
          <a:off x="10426700" y="62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52896</xdr:rowOff>
    </xdr:from>
    <xdr:ext cx="534377" cy="259045"/>
    <xdr:sp macro="" textlink="">
      <xdr:nvSpPr>
        <xdr:cNvPr id="309" name="補助費等該当値テキスト"/>
        <xdr:cNvSpPr txBox="1"/>
      </xdr:nvSpPr>
      <xdr:spPr>
        <a:xfrm>
          <a:off x="10528300" y="62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85371</xdr:rowOff>
    </xdr:from>
    <xdr:to>
      <xdr:col>50</xdr:col>
      <xdr:colOff>165100</xdr:colOff>
      <xdr:row>37</xdr:row>
      <xdr:rowOff>15521</xdr:rowOff>
    </xdr:to>
    <xdr:sp macro="" textlink="">
      <xdr:nvSpPr>
        <xdr:cNvPr id="310" name="楕円 309"/>
        <xdr:cNvSpPr/>
      </xdr:nvSpPr>
      <xdr:spPr>
        <a:xfrm>
          <a:off x="9588500" y="62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6648</xdr:rowOff>
    </xdr:from>
    <xdr:ext cx="534377" cy="259045"/>
    <xdr:sp macro="" textlink="">
      <xdr:nvSpPr>
        <xdr:cNvPr id="311" name="テキスト ボックス 310"/>
        <xdr:cNvSpPr txBox="1"/>
      </xdr:nvSpPr>
      <xdr:spPr>
        <a:xfrm>
          <a:off x="9372111" y="635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80642</xdr:rowOff>
    </xdr:from>
    <xdr:to>
      <xdr:col>46</xdr:col>
      <xdr:colOff>38100</xdr:colOff>
      <xdr:row>37</xdr:row>
      <xdr:rowOff>10792</xdr:rowOff>
    </xdr:to>
    <xdr:sp macro="" textlink="">
      <xdr:nvSpPr>
        <xdr:cNvPr id="312" name="楕円 311"/>
        <xdr:cNvSpPr/>
      </xdr:nvSpPr>
      <xdr:spPr>
        <a:xfrm>
          <a:off x="8699500" y="62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1919</xdr:rowOff>
    </xdr:from>
    <xdr:ext cx="534377" cy="259045"/>
    <xdr:sp macro="" textlink="">
      <xdr:nvSpPr>
        <xdr:cNvPr id="313" name="テキスト ボックス 312"/>
        <xdr:cNvSpPr txBox="1"/>
      </xdr:nvSpPr>
      <xdr:spPr>
        <a:xfrm>
          <a:off x="8483111" y="63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43194</xdr:rowOff>
    </xdr:from>
    <xdr:to>
      <xdr:col>41</xdr:col>
      <xdr:colOff>101600</xdr:colOff>
      <xdr:row>36</xdr:row>
      <xdr:rowOff>144794</xdr:rowOff>
    </xdr:to>
    <xdr:sp macro="" textlink="">
      <xdr:nvSpPr>
        <xdr:cNvPr id="314" name="楕円 313"/>
        <xdr:cNvSpPr/>
      </xdr:nvSpPr>
      <xdr:spPr>
        <a:xfrm>
          <a:off x="7810500" y="621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161321</xdr:rowOff>
    </xdr:from>
    <xdr:ext cx="534377" cy="259045"/>
    <xdr:sp macro="" textlink="">
      <xdr:nvSpPr>
        <xdr:cNvPr id="315" name="テキスト ボックス 314"/>
        <xdr:cNvSpPr txBox="1"/>
      </xdr:nvSpPr>
      <xdr:spPr>
        <a:xfrm>
          <a:off x="7594111" y="59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69455</xdr:rowOff>
    </xdr:from>
    <xdr:to>
      <xdr:col>36</xdr:col>
      <xdr:colOff>165100</xdr:colOff>
      <xdr:row>36</xdr:row>
      <xdr:rowOff>171055</xdr:rowOff>
    </xdr:to>
    <xdr:sp macro="" textlink="">
      <xdr:nvSpPr>
        <xdr:cNvPr id="316" name="楕円 315"/>
        <xdr:cNvSpPr/>
      </xdr:nvSpPr>
      <xdr:spPr>
        <a:xfrm>
          <a:off x="6921500" y="62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162182</xdr:rowOff>
    </xdr:from>
    <xdr:ext cx="534377" cy="259045"/>
    <xdr:sp macro="" textlink="">
      <xdr:nvSpPr>
        <xdr:cNvPr id="317" name="テキスト ボックス 316"/>
        <xdr:cNvSpPr txBox="1"/>
      </xdr:nvSpPr>
      <xdr:spPr>
        <a:xfrm>
          <a:off x="6705111" y="633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43213</xdr:rowOff>
    </xdr:from>
    <xdr:to>
      <xdr:col>55</xdr:col>
      <xdr:colOff>0</xdr:colOff>
      <xdr:row>57</xdr:row>
      <xdr:rowOff>79839</xdr:rowOff>
    </xdr:to>
    <xdr:cxnSp macro="">
      <xdr:nvCxnSpPr>
        <xdr:cNvPr id="344" name="直線コネクタ 343"/>
        <xdr:cNvCxnSpPr/>
      </xdr:nvCxnSpPr>
      <xdr:spPr>
        <a:xfrm>
          <a:off x="9639300" y="9815863"/>
          <a:ext cx="838200" cy="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43213</xdr:rowOff>
    </xdr:from>
    <xdr:to>
      <xdr:col>50</xdr:col>
      <xdr:colOff>114300</xdr:colOff>
      <xdr:row>57</xdr:row>
      <xdr:rowOff>63778</xdr:rowOff>
    </xdr:to>
    <xdr:cxnSp macro="">
      <xdr:nvCxnSpPr>
        <xdr:cNvPr id="347" name="直線コネクタ 346"/>
        <xdr:cNvCxnSpPr/>
      </xdr:nvCxnSpPr>
      <xdr:spPr>
        <a:xfrm flipV="1">
          <a:off x="8750300" y="9815863"/>
          <a:ext cx="889000" cy="2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22360</xdr:rowOff>
    </xdr:from>
    <xdr:to>
      <xdr:col>45</xdr:col>
      <xdr:colOff>177800</xdr:colOff>
      <xdr:row>57</xdr:row>
      <xdr:rowOff>63778</xdr:rowOff>
    </xdr:to>
    <xdr:cxnSp macro="">
      <xdr:nvCxnSpPr>
        <xdr:cNvPr id="350" name="直線コネクタ 349"/>
        <xdr:cNvCxnSpPr/>
      </xdr:nvCxnSpPr>
      <xdr:spPr>
        <a:xfrm>
          <a:off x="7861300" y="9795010"/>
          <a:ext cx="889000" cy="4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22360</xdr:rowOff>
    </xdr:from>
    <xdr:to>
      <xdr:col>41</xdr:col>
      <xdr:colOff>50800</xdr:colOff>
      <xdr:row>57</xdr:row>
      <xdr:rowOff>145355</xdr:rowOff>
    </xdr:to>
    <xdr:cxnSp macro="">
      <xdr:nvCxnSpPr>
        <xdr:cNvPr id="353" name="直線コネクタ 352"/>
        <xdr:cNvCxnSpPr/>
      </xdr:nvCxnSpPr>
      <xdr:spPr>
        <a:xfrm flipV="1">
          <a:off x="6972300" y="9795010"/>
          <a:ext cx="889000" cy="12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136922</xdr:rowOff>
    </xdr:from>
    <xdr:ext cx="534377" cy="259045"/>
    <xdr:sp macro="" textlink="">
      <xdr:nvSpPr>
        <xdr:cNvPr id="355" name="テキスト ボックス 354"/>
        <xdr:cNvSpPr txBox="1"/>
      </xdr:nvSpPr>
      <xdr:spPr>
        <a:xfrm>
          <a:off x="7594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29039</xdr:rowOff>
    </xdr:from>
    <xdr:to>
      <xdr:col>55</xdr:col>
      <xdr:colOff>50800</xdr:colOff>
      <xdr:row>57</xdr:row>
      <xdr:rowOff>130639</xdr:rowOff>
    </xdr:to>
    <xdr:sp macro="" textlink="">
      <xdr:nvSpPr>
        <xdr:cNvPr id="363" name="楕円 362"/>
        <xdr:cNvSpPr/>
      </xdr:nvSpPr>
      <xdr:spPr>
        <a:xfrm>
          <a:off x="10426700" y="98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51916</xdr:rowOff>
    </xdr:from>
    <xdr:ext cx="534377" cy="259045"/>
    <xdr:sp macro="" textlink="">
      <xdr:nvSpPr>
        <xdr:cNvPr id="364" name="普通建設事業費該当値テキスト"/>
        <xdr:cNvSpPr txBox="1"/>
      </xdr:nvSpPr>
      <xdr:spPr>
        <a:xfrm>
          <a:off x="10528300" y="965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163863</xdr:rowOff>
    </xdr:from>
    <xdr:to>
      <xdr:col>50</xdr:col>
      <xdr:colOff>165100</xdr:colOff>
      <xdr:row>57</xdr:row>
      <xdr:rowOff>94013</xdr:rowOff>
    </xdr:to>
    <xdr:sp macro="" textlink="">
      <xdr:nvSpPr>
        <xdr:cNvPr id="365" name="楕円 364"/>
        <xdr:cNvSpPr/>
      </xdr:nvSpPr>
      <xdr:spPr>
        <a:xfrm>
          <a:off x="9588500" y="97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110540</xdr:rowOff>
    </xdr:from>
    <xdr:ext cx="534377" cy="259045"/>
    <xdr:sp macro="" textlink="">
      <xdr:nvSpPr>
        <xdr:cNvPr id="366" name="テキスト ボックス 365"/>
        <xdr:cNvSpPr txBox="1"/>
      </xdr:nvSpPr>
      <xdr:spPr>
        <a:xfrm>
          <a:off x="9372111" y="954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12978</xdr:rowOff>
    </xdr:from>
    <xdr:to>
      <xdr:col>46</xdr:col>
      <xdr:colOff>38100</xdr:colOff>
      <xdr:row>57</xdr:row>
      <xdr:rowOff>114578</xdr:rowOff>
    </xdr:to>
    <xdr:sp macro="" textlink="">
      <xdr:nvSpPr>
        <xdr:cNvPr id="367" name="楕円 366"/>
        <xdr:cNvSpPr/>
      </xdr:nvSpPr>
      <xdr:spPr>
        <a:xfrm>
          <a:off x="8699500" y="97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131105</xdr:rowOff>
    </xdr:from>
    <xdr:ext cx="534377" cy="259045"/>
    <xdr:sp macro="" textlink="">
      <xdr:nvSpPr>
        <xdr:cNvPr id="368" name="テキスト ボックス 367"/>
        <xdr:cNvSpPr txBox="1"/>
      </xdr:nvSpPr>
      <xdr:spPr>
        <a:xfrm>
          <a:off x="8483111" y="956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143010</xdr:rowOff>
    </xdr:from>
    <xdr:to>
      <xdr:col>41</xdr:col>
      <xdr:colOff>101600</xdr:colOff>
      <xdr:row>57</xdr:row>
      <xdr:rowOff>73160</xdr:rowOff>
    </xdr:to>
    <xdr:sp macro="" textlink="">
      <xdr:nvSpPr>
        <xdr:cNvPr id="369" name="楕円 368"/>
        <xdr:cNvSpPr/>
      </xdr:nvSpPr>
      <xdr:spPr>
        <a:xfrm>
          <a:off x="7810500" y="9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89687</xdr:rowOff>
    </xdr:from>
    <xdr:ext cx="534377" cy="259045"/>
    <xdr:sp macro="" textlink="">
      <xdr:nvSpPr>
        <xdr:cNvPr id="370" name="テキスト ボックス 369"/>
        <xdr:cNvSpPr txBox="1"/>
      </xdr:nvSpPr>
      <xdr:spPr>
        <a:xfrm>
          <a:off x="7594111" y="95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94555</xdr:rowOff>
    </xdr:from>
    <xdr:to>
      <xdr:col>36</xdr:col>
      <xdr:colOff>165100</xdr:colOff>
      <xdr:row>58</xdr:row>
      <xdr:rowOff>24705</xdr:rowOff>
    </xdr:to>
    <xdr:sp macro="" textlink="">
      <xdr:nvSpPr>
        <xdr:cNvPr id="371" name="楕円 370"/>
        <xdr:cNvSpPr/>
      </xdr:nvSpPr>
      <xdr:spPr>
        <a:xfrm>
          <a:off x="6921500" y="98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15832</xdr:rowOff>
    </xdr:from>
    <xdr:ext cx="534377" cy="259045"/>
    <xdr:sp macro="" textlink="">
      <xdr:nvSpPr>
        <xdr:cNvPr id="372" name="テキスト ボックス 371"/>
        <xdr:cNvSpPr txBox="1"/>
      </xdr:nvSpPr>
      <xdr:spPr>
        <a:xfrm>
          <a:off x="6705111" y="995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136847</xdr:rowOff>
    </xdr:from>
    <xdr:to>
      <xdr:col>55</xdr:col>
      <xdr:colOff>0</xdr:colOff>
      <xdr:row>79</xdr:row>
      <xdr:rowOff>11826</xdr:rowOff>
    </xdr:to>
    <xdr:cxnSp macro="">
      <xdr:nvCxnSpPr>
        <xdr:cNvPr id="403" name="直線コネクタ 402"/>
        <xdr:cNvCxnSpPr/>
      </xdr:nvCxnSpPr>
      <xdr:spPr>
        <a:xfrm>
          <a:off x="9639300" y="13509947"/>
          <a:ext cx="838200" cy="4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17726</xdr:rowOff>
    </xdr:from>
    <xdr:to>
      <xdr:col>50</xdr:col>
      <xdr:colOff>114300</xdr:colOff>
      <xdr:row>78</xdr:row>
      <xdr:rowOff>136847</xdr:rowOff>
    </xdr:to>
    <xdr:cxnSp macro="">
      <xdr:nvCxnSpPr>
        <xdr:cNvPr id="406" name="直線コネクタ 405"/>
        <xdr:cNvCxnSpPr/>
      </xdr:nvCxnSpPr>
      <xdr:spPr>
        <a:xfrm>
          <a:off x="8750300" y="13219376"/>
          <a:ext cx="889000" cy="2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17726</xdr:rowOff>
    </xdr:from>
    <xdr:to>
      <xdr:col>45</xdr:col>
      <xdr:colOff>177800</xdr:colOff>
      <xdr:row>78</xdr:row>
      <xdr:rowOff>129358</xdr:rowOff>
    </xdr:to>
    <xdr:cxnSp macro="">
      <xdr:nvCxnSpPr>
        <xdr:cNvPr id="409" name="直線コネクタ 408"/>
        <xdr:cNvCxnSpPr/>
      </xdr:nvCxnSpPr>
      <xdr:spPr>
        <a:xfrm flipV="1">
          <a:off x="7861300" y="13219376"/>
          <a:ext cx="889000" cy="28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129358</xdr:rowOff>
    </xdr:from>
    <xdr:to>
      <xdr:col>41</xdr:col>
      <xdr:colOff>50800</xdr:colOff>
      <xdr:row>78</xdr:row>
      <xdr:rowOff>153133</xdr:rowOff>
    </xdr:to>
    <xdr:cxnSp macro="">
      <xdr:nvCxnSpPr>
        <xdr:cNvPr id="412" name="直線コネクタ 411"/>
        <xdr:cNvCxnSpPr/>
      </xdr:nvCxnSpPr>
      <xdr:spPr>
        <a:xfrm flipV="1">
          <a:off x="6972300" y="13502458"/>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132476</xdr:rowOff>
    </xdr:from>
    <xdr:to>
      <xdr:col>55</xdr:col>
      <xdr:colOff>50800</xdr:colOff>
      <xdr:row>79</xdr:row>
      <xdr:rowOff>62626</xdr:rowOff>
    </xdr:to>
    <xdr:sp macro="" textlink="">
      <xdr:nvSpPr>
        <xdr:cNvPr id="422" name="楕円 421"/>
        <xdr:cNvSpPr/>
      </xdr:nvSpPr>
      <xdr:spPr>
        <a:xfrm>
          <a:off x="10426700" y="135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65629</xdr:rowOff>
    </xdr:from>
    <xdr:ext cx="469744" cy="259045"/>
    <xdr:sp macro="" textlink="">
      <xdr:nvSpPr>
        <xdr:cNvPr id="423" name="普通建設事業費 （ うち新規整備　）該当値テキスト"/>
        <xdr:cNvSpPr txBox="1"/>
      </xdr:nvSpPr>
      <xdr:spPr>
        <a:xfrm>
          <a:off x="10528300" y="1343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86047</xdr:rowOff>
    </xdr:from>
    <xdr:to>
      <xdr:col>50</xdr:col>
      <xdr:colOff>165100</xdr:colOff>
      <xdr:row>79</xdr:row>
      <xdr:rowOff>16197</xdr:rowOff>
    </xdr:to>
    <xdr:sp macro="" textlink="">
      <xdr:nvSpPr>
        <xdr:cNvPr id="424" name="楕円 423"/>
        <xdr:cNvSpPr/>
      </xdr:nvSpPr>
      <xdr:spPr>
        <a:xfrm>
          <a:off x="9588500" y="134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7324</xdr:rowOff>
    </xdr:from>
    <xdr:ext cx="534377" cy="259045"/>
    <xdr:sp macro="" textlink="">
      <xdr:nvSpPr>
        <xdr:cNvPr id="425" name="テキスト ボックス 424"/>
        <xdr:cNvSpPr txBox="1"/>
      </xdr:nvSpPr>
      <xdr:spPr>
        <a:xfrm>
          <a:off x="9372111" y="1355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138376</xdr:rowOff>
    </xdr:from>
    <xdr:to>
      <xdr:col>46</xdr:col>
      <xdr:colOff>38100</xdr:colOff>
      <xdr:row>77</xdr:row>
      <xdr:rowOff>68526</xdr:rowOff>
    </xdr:to>
    <xdr:sp macro="" textlink="">
      <xdr:nvSpPr>
        <xdr:cNvPr id="426" name="楕円 425"/>
        <xdr:cNvSpPr/>
      </xdr:nvSpPr>
      <xdr:spPr>
        <a:xfrm>
          <a:off x="8699500" y="131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85052</xdr:rowOff>
    </xdr:from>
    <xdr:ext cx="534377" cy="259045"/>
    <xdr:sp macro="" textlink="">
      <xdr:nvSpPr>
        <xdr:cNvPr id="427" name="テキスト ボックス 426"/>
        <xdr:cNvSpPr txBox="1"/>
      </xdr:nvSpPr>
      <xdr:spPr>
        <a:xfrm>
          <a:off x="8483111" y="1294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78558</xdr:rowOff>
    </xdr:from>
    <xdr:to>
      <xdr:col>41</xdr:col>
      <xdr:colOff>101600</xdr:colOff>
      <xdr:row>79</xdr:row>
      <xdr:rowOff>8708</xdr:rowOff>
    </xdr:to>
    <xdr:sp macro="" textlink="">
      <xdr:nvSpPr>
        <xdr:cNvPr id="428" name="楕円 427"/>
        <xdr:cNvSpPr/>
      </xdr:nvSpPr>
      <xdr:spPr>
        <a:xfrm>
          <a:off x="7810500" y="134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171285</xdr:rowOff>
    </xdr:from>
    <xdr:ext cx="534377" cy="259045"/>
    <xdr:sp macro="" textlink="">
      <xdr:nvSpPr>
        <xdr:cNvPr id="429" name="テキスト ボックス 428"/>
        <xdr:cNvSpPr txBox="1"/>
      </xdr:nvSpPr>
      <xdr:spPr>
        <a:xfrm>
          <a:off x="7594111" y="1354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102333</xdr:rowOff>
    </xdr:from>
    <xdr:to>
      <xdr:col>36</xdr:col>
      <xdr:colOff>165100</xdr:colOff>
      <xdr:row>79</xdr:row>
      <xdr:rowOff>32483</xdr:rowOff>
    </xdr:to>
    <xdr:sp macro="" textlink="">
      <xdr:nvSpPr>
        <xdr:cNvPr id="430" name="楕円 429"/>
        <xdr:cNvSpPr/>
      </xdr:nvSpPr>
      <xdr:spPr>
        <a:xfrm>
          <a:off x="6921500" y="134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23610</xdr:rowOff>
    </xdr:from>
    <xdr:ext cx="534377" cy="259045"/>
    <xdr:sp macro="" textlink="">
      <xdr:nvSpPr>
        <xdr:cNvPr id="431" name="テキスト ボックス 430"/>
        <xdr:cNvSpPr txBox="1"/>
      </xdr:nvSpPr>
      <xdr:spPr>
        <a:xfrm>
          <a:off x="6705111" y="135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55314</xdr:rowOff>
    </xdr:from>
    <xdr:to>
      <xdr:col>55</xdr:col>
      <xdr:colOff>0</xdr:colOff>
      <xdr:row>95</xdr:row>
      <xdr:rowOff>138867</xdr:rowOff>
    </xdr:to>
    <xdr:cxnSp macro="">
      <xdr:nvCxnSpPr>
        <xdr:cNvPr id="462" name="直線コネクタ 461"/>
        <xdr:cNvCxnSpPr/>
      </xdr:nvCxnSpPr>
      <xdr:spPr>
        <a:xfrm>
          <a:off x="9639300" y="16343064"/>
          <a:ext cx="8382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55314</xdr:rowOff>
    </xdr:from>
    <xdr:to>
      <xdr:col>50</xdr:col>
      <xdr:colOff>114300</xdr:colOff>
      <xdr:row>98</xdr:row>
      <xdr:rowOff>125625</xdr:rowOff>
    </xdr:to>
    <xdr:cxnSp macro="">
      <xdr:nvCxnSpPr>
        <xdr:cNvPr id="465" name="直線コネクタ 464"/>
        <xdr:cNvCxnSpPr/>
      </xdr:nvCxnSpPr>
      <xdr:spPr>
        <a:xfrm flipV="1">
          <a:off x="8750300" y="16343064"/>
          <a:ext cx="889000" cy="58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155115</xdr:rowOff>
    </xdr:from>
    <xdr:to>
      <xdr:col>45</xdr:col>
      <xdr:colOff>177800</xdr:colOff>
      <xdr:row>98</xdr:row>
      <xdr:rowOff>125625</xdr:rowOff>
    </xdr:to>
    <xdr:cxnSp macro="">
      <xdr:nvCxnSpPr>
        <xdr:cNvPr id="468" name="直線コネクタ 467"/>
        <xdr:cNvCxnSpPr/>
      </xdr:nvCxnSpPr>
      <xdr:spPr>
        <a:xfrm>
          <a:off x="7861300" y="16442865"/>
          <a:ext cx="889000" cy="4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155115</xdr:rowOff>
    </xdr:from>
    <xdr:to>
      <xdr:col>41</xdr:col>
      <xdr:colOff>50800</xdr:colOff>
      <xdr:row>97</xdr:row>
      <xdr:rowOff>54040</xdr:rowOff>
    </xdr:to>
    <xdr:cxnSp macro="">
      <xdr:nvCxnSpPr>
        <xdr:cNvPr id="471" name="直線コネクタ 470"/>
        <xdr:cNvCxnSpPr/>
      </xdr:nvCxnSpPr>
      <xdr:spPr>
        <a:xfrm flipV="1">
          <a:off x="6972300" y="16442865"/>
          <a:ext cx="889000" cy="2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88067</xdr:rowOff>
    </xdr:from>
    <xdr:to>
      <xdr:col>55</xdr:col>
      <xdr:colOff>50800</xdr:colOff>
      <xdr:row>96</xdr:row>
      <xdr:rowOff>18217</xdr:rowOff>
    </xdr:to>
    <xdr:sp macro="" textlink="">
      <xdr:nvSpPr>
        <xdr:cNvPr id="481" name="楕円 480"/>
        <xdr:cNvSpPr/>
      </xdr:nvSpPr>
      <xdr:spPr>
        <a:xfrm>
          <a:off x="10426700" y="1637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110944</xdr:rowOff>
    </xdr:from>
    <xdr:ext cx="534377" cy="259045"/>
    <xdr:sp macro="" textlink="">
      <xdr:nvSpPr>
        <xdr:cNvPr id="482" name="普通建設事業費 （ うち更新整備　）該当値テキスト"/>
        <xdr:cNvSpPr txBox="1"/>
      </xdr:nvSpPr>
      <xdr:spPr>
        <a:xfrm>
          <a:off x="10528300" y="1622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4514</xdr:rowOff>
    </xdr:from>
    <xdr:to>
      <xdr:col>50</xdr:col>
      <xdr:colOff>165100</xdr:colOff>
      <xdr:row>95</xdr:row>
      <xdr:rowOff>106114</xdr:rowOff>
    </xdr:to>
    <xdr:sp macro="" textlink="">
      <xdr:nvSpPr>
        <xdr:cNvPr id="483" name="楕円 482"/>
        <xdr:cNvSpPr/>
      </xdr:nvSpPr>
      <xdr:spPr>
        <a:xfrm>
          <a:off x="9588500" y="1629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122641</xdr:rowOff>
    </xdr:from>
    <xdr:ext cx="534377" cy="259045"/>
    <xdr:sp macro="" textlink="">
      <xdr:nvSpPr>
        <xdr:cNvPr id="484" name="テキスト ボックス 483"/>
        <xdr:cNvSpPr txBox="1"/>
      </xdr:nvSpPr>
      <xdr:spPr>
        <a:xfrm>
          <a:off x="9372111" y="1606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74825</xdr:rowOff>
    </xdr:from>
    <xdr:to>
      <xdr:col>46</xdr:col>
      <xdr:colOff>38100</xdr:colOff>
      <xdr:row>99</xdr:row>
      <xdr:rowOff>4975</xdr:rowOff>
    </xdr:to>
    <xdr:sp macro="" textlink="">
      <xdr:nvSpPr>
        <xdr:cNvPr id="485" name="楕円 484"/>
        <xdr:cNvSpPr/>
      </xdr:nvSpPr>
      <xdr:spPr>
        <a:xfrm>
          <a:off x="8699500" y="16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167552</xdr:rowOff>
    </xdr:from>
    <xdr:ext cx="469744" cy="259045"/>
    <xdr:sp macro="" textlink="">
      <xdr:nvSpPr>
        <xdr:cNvPr id="486" name="テキスト ボックス 485"/>
        <xdr:cNvSpPr txBox="1"/>
      </xdr:nvSpPr>
      <xdr:spPr>
        <a:xfrm>
          <a:off x="8515428" y="16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104315</xdr:rowOff>
    </xdr:from>
    <xdr:to>
      <xdr:col>41</xdr:col>
      <xdr:colOff>101600</xdr:colOff>
      <xdr:row>96</xdr:row>
      <xdr:rowOff>34465</xdr:rowOff>
    </xdr:to>
    <xdr:sp macro="" textlink="">
      <xdr:nvSpPr>
        <xdr:cNvPr id="487" name="楕円 486"/>
        <xdr:cNvSpPr/>
      </xdr:nvSpPr>
      <xdr:spPr>
        <a:xfrm>
          <a:off x="7810500" y="163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50992</xdr:rowOff>
    </xdr:from>
    <xdr:ext cx="534377" cy="259045"/>
    <xdr:sp macro="" textlink="">
      <xdr:nvSpPr>
        <xdr:cNvPr id="488" name="テキスト ボックス 487"/>
        <xdr:cNvSpPr txBox="1"/>
      </xdr:nvSpPr>
      <xdr:spPr>
        <a:xfrm>
          <a:off x="7594111" y="1616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3240</xdr:rowOff>
    </xdr:from>
    <xdr:to>
      <xdr:col>36</xdr:col>
      <xdr:colOff>165100</xdr:colOff>
      <xdr:row>97</xdr:row>
      <xdr:rowOff>104840</xdr:rowOff>
    </xdr:to>
    <xdr:sp macro="" textlink="">
      <xdr:nvSpPr>
        <xdr:cNvPr id="489" name="楕円 488"/>
        <xdr:cNvSpPr/>
      </xdr:nvSpPr>
      <xdr:spPr>
        <a:xfrm>
          <a:off x="6921500" y="166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95967</xdr:rowOff>
    </xdr:from>
    <xdr:ext cx="534377" cy="259045"/>
    <xdr:sp macro="" textlink="">
      <xdr:nvSpPr>
        <xdr:cNvPr id="490" name="テキスト ボックス 489"/>
        <xdr:cNvSpPr txBox="1"/>
      </xdr:nvSpPr>
      <xdr:spPr>
        <a:xfrm>
          <a:off x="6705111" y="167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39078</xdr:rowOff>
    </xdr:from>
    <xdr:to>
      <xdr:col>85</xdr:col>
      <xdr:colOff>127000</xdr:colOff>
      <xdr:row>39</xdr:row>
      <xdr:rowOff>44450</xdr:rowOff>
    </xdr:to>
    <xdr:cxnSp macro="">
      <xdr:nvCxnSpPr>
        <xdr:cNvPr id="519" name="直線コネクタ 518"/>
        <xdr:cNvCxnSpPr/>
      </xdr:nvCxnSpPr>
      <xdr:spPr>
        <a:xfrm flipV="1">
          <a:off x="15481300" y="6725628"/>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42355</xdr:rowOff>
    </xdr:from>
    <xdr:to>
      <xdr:col>81</xdr:col>
      <xdr:colOff>50800</xdr:colOff>
      <xdr:row>39</xdr:row>
      <xdr:rowOff>44450</xdr:rowOff>
    </xdr:to>
    <xdr:cxnSp macro="">
      <xdr:nvCxnSpPr>
        <xdr:cNvPr id="522" name="直線コネクタ 521"/>
        <xdr:cNvCxnSpPr/>
      </xdr:nvCxnSpPr>
      <xdr:spPr>
        <a:xfrm>
          <a:off x="14592300" y="672890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42355</xdr:rowOff>
    </xdr:from>
    <xdr:to>
      <xdr:col>76</xdr:col>
      <xdr:colOff>114300</xdr:colOff>
      <xdr:row>39</xdr:row>
      <xdr:rowOff>44374</xdr:rowOff>
    </xdr:to>
    <xdr:cxnSp macro="">
      <xdr:nvCxnSpPr>
        <xdr:cNvPr id="525" name="直線コネクタ 524"/>
        <xdr:cNvCxnSpPr/>
      </xdr:nvCxnSpPr>
      <xdr:spPr>
        <a:xfrm flipV="1">
          <a:off x="13703300" y="6728905"/>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38088</xdr:rowOff>
    </xdr:from>
    <xdr:to>
      <xdr:col>71</xdr:col>
      <xdr:colOff>177800</xdr:colOff>
      <xdr:row>39</xdr:row>
      <xdr:rowOff>44374</xdr:rowOff>
    </xdr:to>
    <xdr:cxnSp macro="">
      <xdr:nvCxnSpPr>
        <xdr:cNvPr id="528" name="直線コネクタ 527"/>
        <xdr:cNvCxnSpPr/>
      </xdr:nvCxnSpPr>
      <xdr:spPr>
        <a:xfrm>
          <a:off x="12814300" y="672463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159728</xdr:rowOff>
    </xdr:from>
    <xdr:to>
      <xdr:col>85</xdr:col>
      <xdr:colOff>177800</xdr:colOff>
      <xdr:row>39</xdr:row>
      <xdr:rowOff>89878</xdr:rowOff>
    </xdr:to>
    <xdr:sp macro="" textlink="">
      <xdr:nvSpPr>
        <xdr:cNvPr id="538" name="楕円 537"/>
        <xdr:cNvSpPr/>
      </xdr:nvSpPr>
      <xdr:spPr>
        <a:xfrm>
          <a:off x="16268700" y="66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163005</xdr:rowOff>
    </xdr:from>
    <xdr:to>
      <xdr:col>76</xdr:col>
      <xdr:colOff>165100</xdr:colOff>
      <xdr:row>39</xdr:row>
      <xdr:rowOff>93155</xdr:rowOff>
    </xdr:to>
    <xdr:sp macro="" textlink="">
      <xdr:nvSpPr>
        <xdr:cNvPr id="542" name="楕円 541"/>
        <xdr:cNvSpPr/>
      </xdr:nvSpPr>
      <xdr:spPr>
        <a:xfrm>
          <a:off x="14541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84282</xdr:rowOff>
    </xdr:from>
    <xdr:ext cx="313932" cy="259045"/>
    <xdr:sp macro="" textlink="">
      <xdr:nvSpPr>
        <xdr:cNvPr id="543" name="テキスト ボックス 542"/>
        <xdr:cNvSpPr txBox="1"/>
      </xdr:nvSpPr>
      <xdr:spPr>
        <a:xfrm>
          <a:off x="14435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165024</xdr:rowOff>
    </xdr:from>
    <xdr:to>
      <xdr:col>72</xdr:col>
      <xdr:colOff>38100</xdr:colOff>
      <xdr:row>39</xdr:row>
      <xdr:rowOff>95174</xdr:rowOff>
    </xdr:to>
    <xdr:sp macro="" textlink="">
      <xdr:nvSpPr>
        <xdr:cNvPr id="544" name="楕円 543"/>
        <xdr:cNvSpPr/>
      </xdr:nvSpPr>
      <xdr:spPr>
        <a:xfrm>
          <a:off x="1365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86301</xdr:rowOff>
    </xdr:from>
    <xdr:ext cx="249299" cy="259045"/>
    <xdr:sp macro="" textlink="">
      <xdr:nvSpPr>
        <xdr:cNvPr id="545" name="テキスト ボックス 544"/>
        <xdr:cNvSpPr txBox="1"/>
      </xdr:nvSpPr>
      <xdr:spPr>
        <a:xfrm>
          <a:off x="1357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158738</xdr:rowOff>
    </xdr:from>
    <xdr:to>
      <xdr:col>67</xdr:col>
      <xdr:colOff>101600</xdr:colOff>
      <xdr:row>39</xdr:row>
      <xdr:rowOff>88888</xdr:rowOff>
    </xdr:to>
    <xdr:sp macro="" textlink="">
      <xdr:nvSpPr>
        <xdr:cNvPr id="546" name="楕円 545"/>
        <xdr:cNvSpPr/>
      </xdr:nvSpPr>
      <xdr:spPr>
        <a:xfrm>
          <a:off x="12763500" y="66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80015</xdr:rowOff>
    </xdr:from>
    <xdr:ext cx="378565" cy="259045"/>
    <xdr:sp macro="" textlink="">
      <xdr:nvSpPr>
        <xdr:cNvPr id="547" name="テキスト ボックス 546"/>
        <xdr:cNvSpPr txBox="1"/>
      </xdr:nvSpPr>
      <xdr:spPr>
        <a:xfrm>
          <a:off x="12625017" y="676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117326</xdr:rowOff>
    </xdr:from>
    <xdr:to>
      <xdr:col>85</xdr:col>
      <xdr:colOff>127000</xdr:colOff>
      <xdr:row>77</xdr:row>
      <xdr:rowOff>137171</xdr:rowOff>
    </xdr:to>
    <xdr:cxnSp macro="">
      <xdr:nvCxnSpPr>
        <xdr:cNvPr id="629" name="直線コネクタ 628"/>
        <xdr:cNvCxnSpPr/>
      </xdr:nvCxnSpPr>
      <xdr:spPr>
        <a:xfrm flipV="1">
          <a:off x="15481300" y="13318976"/>
          <a:ext cx="838200" cy="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137171</xdr:rowOff>
    </xdr:from>
    <xdr:to>
      <xdr:col>81</xdr:col>
      <xdr:colOff>50800</xdr:colOff>
      <xdr:row>77</xdr:row>
      <xdr:rowOff>163674</xdr:rowOff>
    </xdr:to>
    <xdr:cxnSp macro="">
      <xdr:nvCxnSpPr>
        <xdr:cNvPr id="632" name="直線コネクタ 631"/>
        <xdr:cNvCxnSpPr/>
      </xdr:nvCxnSpPr>
      <xdr:spPr>
        <a:xfrm flipV="1">
          <a:off x="14592300" y="13338821"/>
          <a:ext cx="889000" cy="2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163674</xdr:rowOff>
    </xdr:from>
    <xdr:to>
      <xdr:col>76</xdr:col>
      <xdr:colOff>114300</xdr:colOff>
      <xdr:row>78</xdr:row>
      <xdr:rowOff>8083</xdr:rowOff>
    </xdr:to>
    <xdr:cxnSp macro="">
      <xdr:nvCxnSpPr>
        <xdr:cNvPr id="635" name="直線コネクタ 634"/>
        <xdr:cNvCxnSpPr/>
      </xdr:nvCxnSpPr>
      <xdr:spPr>
        <a:xfrm flipV="1">
          <a:off x="13703300" y="13365324"/>
          <a:ext cx="8890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163402</xdr:rowOff>
    </xdr:from>
    <xdr:to>
      <xdr:col>71</xdr:col>
      <xdr:colOff>177800</xdr:colOff>
      <xdr:row>78</xdr:row>
      <xdr:rowOff>8083</xdr:rowOff>
    </xdr:to>
    <xdr:cxnSp macro="">
      <xdr:nvCxnSpPr>
        <xdr:cNvPr id="638" name="直線コネクタ 637"/>
        <xdr:cNvCxnSpPr/>
      </xdr:nvCxnSpPr>
      <xdr:spPr>
        <a:xfrm>
          <a:off x="12814300" y="13365052"/>
          <a:ext cx="889000" cy="1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66526</xdr:rowOff>
    </xdr:from>
    <xdr:to>
      <xdr:col>85</xdr:col>
      <xdr:colOff>177800</xdr:colOff>
      <xdr:row>77</xdr:row>
      <xdr:rowOff>168126</xdr:rowOff>
    </xdr:to>
    <xdr:sp macro="" textlink="">
      <xdr:nvSpPr>
        <xdr:cNvPr id="648" name="楕円 647"/>
        <xdr:cNvSpPr/>
      </xdr:nvSpPr>
      <xdr:spPr>
        <a:xfrm>
          <a:off x="16268700" y="132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44953</xdr:rowOff>
    </xdr:from>
    <xdr:ext cx="534377" cy="259045"/>
    <xdr:sp macro="" textlink="">
      <xdr:nvSpPr>
        <xdr:cNvPr id="649" name="公債費該当値テキスト"/>
        <xdr:cNvSpPr txBox="1"/>
      </xdr:nvSpPr>
      <xdr:spPr>
        <a:xfrm>
          <a:off x="16370300" y="132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86371</xdr:rowOff>
    </xdr:from>
    <xdr:to>
      <xdr:col>81</xdr:col>
      <xdr:colOff>101600</xdr:colOff>
      <xdr:row>78</xdr:row>
      <xdr:rowOff>16521</xdr:rowOff>
    </xdr:to>
    <xdr:sp macro="" textlink="">
      <xdr:nvSpPr>
        <xdr:cNvPr id="650" name="楕円 649"/>
        <xdr:cNvSpPr/>
      </xdr:nvSpPr>
      <xdr:spPr>
        <a:xfrm>
          <a:off x="15430500" y="1328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7648</xdr:rowOff>
    </xdr:from>
    <xdr:ext cx="534377" cy="259045"/>
    <xdr:sp macro="" textlink="">
      <xdr:nvSpPr>
        <xdr:cNvPr id="651" name="テキスト ボックス 650"/>
        <xdr:cNvSpPr txBox="1"/>
      </xdr:nvSpPr>
      <xdr:spPr>
        <a:xfrm>
          <a:off x="15214111" y="1338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112874</xdr:rowOff>
    </xdr:from>
    <xdr:to>
      <xdr:col>76</xdr:col>
      <xdr:colOff>165100</xdr:colOff>
      <xdr:row>78</xdr:row>
      <xdr:rowOff>43024</xdr:rowOff>
    </xdr:to>
    <xdr:sp macro="" textlink="">
      <xdr:nvSpPr>
        <xdr:cNvPr id="652" name="楕円 651"/>
        <xdr:cNvSpPr/>
      </xdr:nvSpPr>
      <xdr:spPr>
        <a:xfrm>
          <a:off x="14541500" y="133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34151</xdr:rowOff>
    </xdr:from>
    <xdr:ext cx="534377" cy="259045"/>
    <xdr:sp macro="" textlink="">
      <xdr:nvSpPr>
        <xdr:cNvPr id="653" name="テキスト ボックス 652"/>
        <xdr:cNvSpPr txBox="1"/>
      </xdr:nvSpPr>
      <xdr:spPr>
        <a:xfrm>
          <a:off x="14325111" y="134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128733</xdr:rowOff>
    </xdr:from>
    <xdr:to>
      <xdr:col>72</xdr:col>
      <xdr:colOff>38100</xdr:colOff>
      <xdr:row>78</xdr:row>
      <xdr:rowOff>58883</xdr:rowOff>
    </xdr:to>
    <xdr:sp macro="" textlink="">
      <xdr:nvSpPr>
        <xdr:cNvPr id="654" name="楕円 653"/>
        <xdr:cNvSpPr/>
      </xdr:nvSpPr>
      <xdr:spPr>
        <a:xfrm>
          <a:off x="13652500" y="133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50010</xdr:rowOff>
    </xdr:from>
    <xdr:ext cx="534377" cy="259045"/>
    <xdr:sp macro="" textlink="">
      <xdr:nvSpPr>
        <xdr:cNvPr id="655" name="テキスト ボックス 654"/>
        <xdr:cNvSpPr txBox="1"/>
      </xdr:nvSpPr>
      <xdr:spPr>
        <a:xfrm>
          <a:off x="13436111" y="134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112602</xdr:rowOff>
    </xdr:from>
    <xdr:to>
      <xdr:col>67</xdr:col>
      <xdr:colOff>101600</xdr:colOff>
      <xdr:row>78</xdr:row>
      <xdr:rowOff>42752</xdr:rowOff>
    </xdr:to>
    <xdr:sp macro="" textlink="">
      <xdr:nvSpPr>
        <xdr:cNvPr id="656" name="楕円 655"/>
        <xdr:cNvSpPr/>
      </xdr:nvSpPr>
      <xdr:spPr>
        <a:xfrm>
          <a:off x="12763500" y="1331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33879</xdr:rowOff>
    </xdr:from>
    <xdr:ext cx="534377" cy="259045"/>
    <xdr:sp macro="" textlink="">
      <xdr:nvSpPr>
        <xdr:cNvPr id="657" name="テキスト ボックス 656"/>
        <xdr:cNvSpPr txBox="1"/>
      </xdr:nvSpPr>
      <xdr:spPr>
        <a:xfrm>
          <a:off x="12547111" y="1340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15323</xdr:rowOff>
    </xdr:from>
    <xdr:to>
      <xdr:col>85</xdr:col>
      <xdr:colOff>127000</xdr:colOff>
      <xdr:row>97</xdr:row>
      <xdr:rowOff>104209</xdr:rowOff>
    </xdr:to>
    <xdr:cxnSp macro="">
      <xdr:nvCxnSpPr>
        <xdr:cNvPr id="686" name="直線コネクタ 685"/>
        <xdr:cNvCxnSpPr/>
      </xdr:nvCxnSpPr>
      <xdr:spPr>
        <a:xfrm>
          <a:off x="15481300" y="16645973"/>
          <a:ext cx="838200" cy="8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15323</xdr:rowOff>
    </xdr:from>
    <xdr:to>
      <xdr:col>81</xdr:col>
      <xdr:colOff>50800</xdr:colOff>
      <xdr:row>97</xdr:row>
      <xdr:rowOff>77369</xdr:rowOff>
    </xdr:to>
    <xdr:cxnSp macro="">
      <xdr:nvCxnSpPr>
        <xdr:cNvPr id="689" name="直線コネクタ 688"/>
        <xdr:cNvCxnSpPr/>
      </xdr:nvCxnSpPr>
      <xdr:spPr>
        <a:xfrm flipV="1">
          <a:off x="14592300" y="16645973"/>
          <a:ext cx="889000" cy="6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77369</xdr:rowOff>
    </xdr:from>
    <xdr:to>
      <xdr:col>76</xdr:col>
      <xdr:colOff>114300</xdr:colOff>
      <xdr:row>97</xdr:row>
      <xdr:rowOff>128860</xdr:rowOff>
    </xdr:to>
    <xdr:cxnSp macro="">
      <xdr:nvCxnSpPr>
        <xdr:cNvPr id="692" name="直線コネクタ 691"/>
        <xdr:cNvCxnSpPr/>
      </xdr:nvCxnSpPr>
      <xdr:spPr>
        <a:xfrm flipV="1">
          <a:off x="13703300" y="16708019"/>
          <a:ext cx="889000" cy="5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128860</xdr:rowOff>
    </xdr:from>
    <xdr:to>
      <xdr:col>71</xdr:col>
      <xdr:colOff>177800</xdr:colOff>
      <xdr:row>98</xdr:row>
      <xdr:rowOff>74721</xdr:rowOff>
    </xdr:to>
    <xdr:cxnSp macro="">
      <xdr:nvCxnSpPr>
        <xdr:cNvPr id="695" name="直線コネクタ 694"/>
        <xdr:cNvCxnSpPr/>
      </xdr:nvCxnSpPr>
      <xdr:spPr>
        <a:xfrm flipV="1">
          <a:off x="12814300" y="16759510"/>
          <a:ext cx="889000" cy="11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3185</xdr:rowOff>
    </xdr:from>
    <xdr:ext cx="534377" cy="259045"/>
    <xdr:sp macro="" textlink="">
      <xdr:nvSpPr>
        <xdr:cNvPr id="697" name="テキスト ボックス 696"/>
        <xdr:cNvSpPr txBox="1"/>
      </xdr:nvSpPr>
      <xdr:spPr>
        <a:xfrm>
          <a:off x="13436111" y="1680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53409</xdr:rowOff>
    </xdr:from>
    <xdr:to>
      <xdr:col>85</xdr:col>
      <xdr:colOff>177800</xdr:colOff>
      <xdr:row>97</xdr:row>
      <xdr:rowOff>155009</xdr:rowOff>
    </xdr:to>
    <xdr:sp macro="" textlink="">
      <xdr:nvSpPr>
        <xdr:cNvPr id="705" name="楕円 704"/>
        <xdr:cNvSpPr/>
      </xdr:nvSpPr>
      <xdr:spPr>
        <a:xfrm>
          <a:off x="16268700" y="166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76286</xdr:rowOff>
    </xdr:from>
    <xdr:ext cx="534377" cy="259045"/>
    <xdr:sp macro="" textlink="">
      <xdr:nvSpPr>
        <xdr:cNvPr id="706" name="積立金該当値テキスト"/>
        <xdr:cNvSpPr txBox="1"/>
      </xdr:nvSpPr>
      <xdr:spPr>
        <a:xfrm>
          <a:off x="16370300" y="1653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135973</xdr:rowOff>
    </xdr:from>
    <xdr:to>
      <xdr:col>81</xdr:col>
      <xdr:colOff>101600</xdr:colOff>
      <xdr:row>97</xdr:row>
      <xdr:rowOff>66123</xdr:rowOff>
    </xdr:to>
    <xdr:sp macro="" textlink="">
      <xdr:nvSpPr>
        <xdr:cNvPr id="707" name="楕円 706"/>
        <xdr:cNvSpPr/>
      </xdr:nvSpPr>
      <xdr:spPr>
        <a:xfrm>
          <a:off x="15430500" y="165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82650</xdr:rowOff>
    </xdr:from>
    <xdr:ext cx="534377" cy="259045"/>
    <xdr:sp macro="" textlink="">
      <xdr:nvSpPr>
        <xdr:cNvPr id="708" name="テキスト ボックス 707"/>
        <xdr:cNvSpPr txBox="1"/>
      </xdr:nvSpPr>
      <xdr:spPr>
        <a:xfrm>
          <a:off x="15214111" y="1637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26569</xdr:rowOff>
    </xdr:from>
    <xdr:to>
      <xdr:col>76</xdr:col>
      <xdr:colOff>165100</xdr:colOff>
      <xdr:row>97</xdr:row>
      <xdr:rowOff>128169</xdr:rowOff>
    </xdr:to>
    <xdr:sp macro="" textlink="">
      <xdr:nvSpPr>
        <xdr:cNvPr id="709" name="楕円 708"/>
        <xdr:cNvSpPr/>
      </xdr:nvSpPr>
      <xdr:spPr>
        <a:xfrm>
          <a:off x="14541500" y="166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144696</xdr:rowOff>
    </xdr:from>
    <xdr:ext cx="534377" cy="259045"/>
    <xdr:sp macro="" textlink="">
      <xdr:nvSpPr>
        <xdr:cNvPr id="710" name="テキスト ボックス 709"/>
        <xdr:cNvSpPr txBox="1"/>
      </xdr:nvSpPr>
      <xdr:spPr>
        <a:xfrm>
          <a:off x="14325111" y="164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78060</xdr:rowOff>
    </xdr:from>
    <xdr:to>
      <xdr:col>72</xdr:col>
      <xdr:colOff>38100</xdr:colOff>
      <xdr:row>98</xdr:row>
      <xdr:rowOff>8210</xdr:rowOff>
    </xdr:to>
    <xdr:sp macro="" textlink="">
      <xdr:nvSpPr>
        <xdr:cNvPr id="711" name="楕円 710"/>
        <xdr:cNvSpPr/>
      </xdr:nvSpPr>
      <xdr:spPr>
        <a:xfrm>
          <a:off x="13652500" y="167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24737</xdr:rowOff>
    </xdr:from>
    <xdr:ext cx="534377" cy="259045"/>
    <xdr:sp macro="" textlink="">
      <xdr:nvSpPr>
        <xdr:cNvPr id="712" name="テキスト ボックス 711"/>
        <xdr:cNvSpPr txBox="1"/>
      </xdr:nvSpPr>
      <xdr:spPr>
        <a:xfrm>
          <a:off x="13436111" y="164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23921</xdr:rowOff>
    </xdr:from>
    <xdr:to>
      <xdr:col>67</xdr:col>
      <xdr:colOff>101600</xdr:colOff>
      <xdr:row>98</xdr:row>
      <xdr:rowOff>125521</xdr:rowOff>
    </xdr:to>
    <xdr:sp macro="" textlink="">
      <xdr:nvSpPr>
        <xdr:cNvPr id="713" name="楕円 712"/>
        <xdr:cNvSpPr/>
      </xdr:nvSpPr>
      <xdr:spPr>
        <a:xfrm>
          <a:off x="12763500" y="168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116648</xdr:rowOff>
    </xdr:from>
    <xdr:ext cx="469744" cy="259045"/>
    <xdr:sp macro="" textlink="">
      <xdr:nvSpPr>
        <xdr:cNvPr id="714" name="テキスト ボックス 713"/>
        <xdr:cNvSpPr txBox="1"/>
      </xdr:nvSpPr>
      <xdr:spPr>
        <a:xfrm>
          <a:off x="12579428" y="1691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74168</xdr:rowOff>
    </xdr:from>
    <xdr:to>
      <xdr:col>116</xdr:col>
      <xdr:colOff>63500</xdr:colOff>
      <xdr:row>37</xdr:row>
      <xdr:rowOff>99314</xdr:rowOff>
    </xdr:to>
    <xdr:cxnSp macro="">
      <xdr:nvCxnSpPr>
        <xdr:cNvPr id="745" name="直線コネクタ 744"/>
        <xdr:cNvCxnSpPr/>
      </xdr:nvCxnSpPr>
      <xdr:spPr>
        <a:xfrm>
          <a:off x="21323300" y="624636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74168</xdr:rowOff>
    </xdr:from>
    <xdr:to>
      <xdr:col>111</xdr:col>
      <xdr:colOff>177800</xdr:colOff>
      <xdr:row>38</xdr:row>
      <xdr:rowOff>65460</xdr:rowOff>
    </xdr:to>
    <xdr:cxnSp macro="">
      <xdr:nvCxnSpPr>
        <xdr:cNvPr id="748" name="直線コネクタ 747"/>
        <xdr:cNvCxnSpPr/>
      </xdr:nvCxnSpPr>
      <xdr:spPr>
        <a:xfrm flipV="1">
          <a:off x="20434300" y="6246368"/>
          <a:ext cx="889000" cy="3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65460</xdr:rowOff>
    </xdr:from>
    <xdr:to>
      <xdr:col>107</xdr:col>
      <xdr:colOff>50800</xdr:colOff>
      <xdr:row>39</xdr:row>
      <xdr:rowOff>38136</xdr:rowOff>
    </xdr:to>
    <xdr:cxnSp macro="">
      <xdr:nvCxnSpPr>
        <xdr:cNvPr id="751" name="直線コネクタ 750"/>
        <xdr:cNvCxnSpPr/>
      </xdr:nvCxnSpPr>
      <xdr:spPr>
        <a:xfrm flipV="1">
          <a:off x="19545300" y="6580560"/>
          <a:ext cx="889000" cy="1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17997</xdr:rowOff>
    </xdr:from>
    <xdr:to>
      <xdr:col>102</xdr:col>
      <xdr:colOff>114300</xdr:colOff>
      <xdr:row>39</xdr:row>
      <xdr:rowOff>38136</xdr:rowOff>
    </xdr:to>
    <xdr:cxnSp macro="">
      <xdr:nvCxnSpPr>
        <xdr:cNvPr id="754" name="直線コネクタ 753"/>
        <xdr:cNvCxnSpPr/>
      </xdr:nvCxnSpPr>
      <xdr:spPr>
        <a:xfrm>
          <a:off x="18656300" y="6704547"/>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48514</xdr:rowOff>
    </xdr:from>
    <xdr:to>
      <xdr:col>116</xdr:col>
      <xdr:colOff>114300</xdr:colOff>
      <xdr:row>37</xdr:row>
      <xdr:rowOff>150114</xdr:rowOff>
    </xdr:to>
    <xdr:sp macro="" textlink="">
      <xdr:nvSpPr>
        <xdr:cNvPr id="764" name="楕円 763"/>
        <xdr:cNvSpPr/>
      </xdr:nvSpPr>
      <xdr:spPr>
        <a:xfrm>
          <a:off x="221107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71391</xdr:rowOff>
    </xdr:from>
    <xdr:ext cx="469744" cy="259045"/>
    <xdr:sp macro="" textlink="">
      <xdr:nvSpPr>
        <xdr:cNvPr id="765" name="投資及び出資金該当値テキスト"/>
        <xdr:cNvSpPr txBox="1"/>
      </xdr:nvSpPr>
      <xdr:spPr>
        <a:xfrm>
          <a:off x="22212300" y="624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23368</xdr:rowOff>
    </xdr:from>
    <xdr:to>
      <xdr:col>112</xdr:col>
      <xdr:colOff>38100</xdr:colOff>
      <xdr:row>36</xdr:row>
      <xdr:rowOff>124968</xdr:rowOff>
    </xdr:to>
    <xdr:sp macro="" textlink="">
      <xdr:nvSpPr>
        <xdr:cNvPr id="766" name="楕円 765"/>
        <xdr:cNvSpPr/>
      </xdr:nvSpPr>
      <xdr:spPr>
        <a:xfrm>
          <a:off x="21272500" y="61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141495</xdr:rowOff>
    </xdr:from>
    <xdr:ext cx="469744" cy="259045"/>
    <xdr:sp macro="" textlink="">
      <xdr:nvSpPr>
        <xdr:cNvPr id="767" name="テキスト ボックス 766"/>
        <xdr:cNvSpPr txBox="1"/>
      </xdr:nvSpPr>
      <xdr:spPr>
        <a:xfrm>
          <a:off x="21088428" y="597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14660</xdr:rowOff>
    </xdr:from>
    <xdr:to>
      <xdr:col>107</xdr:col>
      <xdr:colOff>101600</xdr:colOff>
      <xdr:row>38</xdr:row>
      <xdr:rowOff>116260</xdr:rowOff>
    </xdr:to>
    <xdr:sp macro="" textlink="">
      <xdr:nvSpPr>
        <xdr:cNvPr id="768" name="楕円 767"/>
        <xdr:cNvSpPr/>
      </xdr:nvSpPr>
      <xdr:spPr>
        <a:xfrm>
          <a:off x="20383500" y="652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132787</xdr:rowOff>
    </xdr:from>
    <xdr:ext cx="469744" cy="259045"/>
    <xdr:sp macro="" textlink="">
      <xdr:nvSpPr>
        <xdr:cNvPr id="769" name="テキスト ボックス 768"/>
        <xdr:cNvSpPr txBox="1"/>
      </xdr:nvSpPr>
      <xdr:spPr>
        <a:xfrm>
          <a:off x="20199428" y="630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158786</xdr:rowOff>
    </xdr:from>
    <xdr:to>
      <xdr:col>102</xdr:col>
      <xdr:colOff>165100</xdr:colOff>
      <xdr:row>39</xdr:row>
      <xdr:rowOff>88936</xdr:rowOff>
    </xdr:to>
    <xdr:sp macro="" textlink="">
      <xdr:nvSpPr>
        <xdr:cNvPr id="770" name="楕円 769"/>
        <xdr:cNvSpPr/>
      </xdr:nvSpPr>
      <xdr:spPr>
        <a:xfrm>
          <a:off x="19494500" y="66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80063</xdr:rowOff>
    </xdr:from>
    <xdr:ext cx="378565" cy="259045"/>
    <xdr:sp macro="" textlink="">
      <xdr:nvSpPr>
        <xdr:cNvPr id="771" name="テキスト ボックス 770"/>
        <xdr:cNvSpPr txBox="1"/>
      </xdr:nvSpPr>
      <xdr:spPr>
        <a:xfrm>
          <a:off x="19356017" y="6766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138647</xdr:rowOff>
    </xdr:from>
    <xdr:to>
      <xdr:col>98</xdr:col>
      <xdr:colOff>38100</xdr:colOff>
      <xdr:row>39</xdr:row>
      <xdr:rowOff>68797</xdr:rowOff>
    </xdr:to>
    <xdr:sp macro="" textlink="">
      <xdr:nvSpPr>
        <xdr:cNvPr id="772" name="楕円 771"/>
        <xdr:cNvSpPr/>
      </xdr:nvSpPr>
      <xdr:spPr>
        <a:xfrm>
          <a:off x="18605500" y="66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59924</xdr:rowOff>
    </xdr:from>
    <xdr:ext cx="378565" cy="259045"/>
    <xdr:sp macro="" textlink="">
      <xdr:nvSpPr>
        <xdr:cNvPr id="773" name="テキスト ボックス 772"/>
        <xdr:cNvSpPr txBox="1"/>
      </xdr:nvSpPr>
      <xdr:spPr>
        <a:xfrm>
          <a:off x="18467017" y="674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21742</xdr:rowOff>
    </xdr:from>
    <xdr:to>
      <xdr:col>116</xdr:col>
      <xdr:colOff>63500</xdr:colOff>
      <xdr:row>59</xdr:row>
      <xdr:rowOff>21742</xdr:rowOff>
    </xdr:to>
    <xdr:cxnSp macro="">
      <xdr:nvCxnSpPr>
        <xdr:cNvPr id="802" name="直線コネクタ 801"/>
        <xdr:cNvCxnSpPr/>
      </xdr:nvCxnSpPr>
      <xdr:spPr>
        <a:xfrm>
          <a:off x="21323300" y="10137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21590</xdr:rowOff>
    </xdr:from>
    <xdr:to>
      <xdr:col>111</xdr:col>
      <xdr:colOff>177800</xdr:colOff>
      <xdr:row>59</xdr:row>
      <xdr:rowOff>21742</xdr:rowOff>
    </xdr:to>
    <xdr:cxnSp macro="">
      <xdr:nvCxnSpPr>
        <xdr:cNvPr id="805" name="直線コネクタ 804"/>
        <xdr:cNvCxnSpPr/>
      </xdr:nvCxnSpPr>
      <xdr:spPr>
        <a:xfrm>
          <a:off x="20434300" y="1013714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21513</xdr:rowOff>
    </xdr:from>
    <xdr:to>
      <xdr:col>107</xdr:col>
      <xdr:colOff>50800</xdr:colOff>
      <xdr:row>59</xdr:row>
      <xdr:rowOff>21590</xdr:rowOff>
    </xdr:to>
    <xdr:cxnSp macro="">
      <xdr:nvCxnSpPr>
        <xdr:cNvPr id="808" name="直線コネクタ 807"/>
        <xdr:cNvCxnSpPr/>
      </xdr:nvCxnSpPr>
      <xdr:spPr>
        <a:xfrm>
          <a:off x="19545300" y="10137063"/>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21399</xdr:rowOff>
    </xdr:from>
    <xdr:to>
      <xdr:col>102</xdr:col>
      <xdr:colOff>114300</xdr:colOff>
      <xdr:row>59</xdr:row>
      <xdr:rowOff>21513</xdr:rowOff>
    </xdr:to>
    <xdr:cxnSp macro="">
      <xdr:nvCxnSpPr>
        <xdr:cNvPr id="811" name="直線コネクタ 810"/>
        <xdr:cNvCxnSpPr/>
      </xdr:nvCxnSpPr>
      <xdr:spPr>
        <a:xfrm>
          <a:off x="18656300" y="1013694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142392</xdr:rowOff>
    </xdr:from>
    <xdr:to>
      <xdr:col>116</xdr:col>
      <xdr:colOff>114300</xdr:colOff>
      <xdr:row>59</xdr:row>
      <xdr:rowOff>72542</xdr:rowOff>
    </xdr:to>
    <xdr:sp macro="" textlink="">
      <xdr:nvSpPr>
        <xdr:cNvPr id="821" name="楕円 820"/>
        <xdr:cNvSpPr/>
      </xdr:nvSpPr>
      <xdr:spPr>
        <a:xfrm>
          <a:off x="221107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57319</xdr:rowOff>
    </xdr:from>
    <xdr:ext cx="378565" cy="259045"/>
    <xdr:sp macro="" textlink="">
      <xdr:nvSpPr>
        <xdr:cNvPr id="822" name="貸付金該当値テキスト"/>
        <xdr:cNvSpPr txBox="1"/>
      </xdr:nvSpPr>
      <xdr:spPr>
        <a:xfrm>
          <a:off x="22212300" y="10001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142392</xdr:rowOff>
    </xdr:from>
    <xdr:to>
      <xdr:col>112</xdr:col>
      <xdr:colOff>38100</xdr:colOff>
      <xdr:row>59</xdr:row>
      <xdr:rowOff>72542</xdr:rowOff>
    </xdr:to>
    <xdr:sp macro="" textlink="">
      <xdr:nvSpPr>
        <xdr:cNvPr id="823" name="楕円 822"/>
        <xdr:cNvSpPr/>
      </xdr:nvSpPr>
      <xdr:spPr>
        <a:xfrm>
          <a:off x="21272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63669</xdr:rowOff>
    </xdr:from>
    <xdr:ext cx="378565" cy="259045"/>
    <xdr:sp macro="" textlink="">
      <xdr:nvSpPr>
        <xdr:cNvPr id="824" name="テキスト ボックス 823"/>
        <xdr:cNvSpPr txBox="1"/>
      </xdr:nvSpPr>
      <xdr:spPr>
        <a:xfrm>
          <a:off x="21134017" y="1017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142240</xdr:rowOff>
    </xdr:from>
    <xdr:to>
      <xdr:col>107</xdr:col>
      <xdr:colOff>101600</xdr:colOff>
      <xdr:row>59</xdr:row>
      <xdr:rowOff>72390</xdr:rowOff>
    </xdr:to>
    <xdr:sp macro="" textlink="">
      <xdr:nvSpPr>
        <xdr:cNvPr id="825" name="楕円 824"/>
        <xdr:cNvSpPr/>
      </xdr:nvSpPr>
      <xdr:spPr>
        <a:xfrm>
          <a:off x="20383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63517</xdr:rowOff>
    </xdr:from>
    <xdr:ext cx="378565" cy="259045"/>
    <xdr:sp macro="" textlink="">
      <xdr:nvSpPr>
        <xdr:cNvPr id="826" name="テキスト ボックス 825"/>
        <xdr:cNvSpPr txBox="1"/>
      </xdr:nvSpPr>
      <xdr:spPr>
        <a:xfrm>
          <a:off x="20245017" y="1017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142163</xdr:rowOff>
    </xdr:from>
    <xdr:to>
      <xdr:col>102</xdr:col>
      <xdr:colOff>165100</xdr:colOff>
      <xdr:row>59</xdr:row>
      <xdr:rowOff>72313</xdr:rowOff>
    </xdr:to>
    <xdr:sp macro="" textlink="">
      <xdr:nvSpPr>
        <xdr:cNvPr id="827" name="楕円 826"/>
        <xdr:cNvSpPr/>
      </xdr:nvSpPr>
      <xdr:spPr>
        <a:xfrm>
          <a:off x="19494500" y="100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63440</xdr:rowOff>
    </xdr:from>
    <xdr:ext cx="378565" cy="259045"/>
    <xdr:sp macro="" textlink="">
      <xdr:nvSpPr>
        <xdr:cNvPr id="828" name="テキスト ボックス 827"/>
        <xdr:cNvSpPr txBox="1"/>
      </xdr:nvSpPr>
      <xdr:spPr>
        <a:xfrm>
          <a:off x="19356017" y="1017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142049</xdr:rowOff>
    </xdr:from>
    <xdr:to>
      <xdr:col>98</xdr:col>
      <xdr:colOff>38100</xdr:colOff>
      <xdr:row>59</xdr:row>
      <xdr:rowOff>72199</xdr:rowOff>
    </xdr:to>
    <xdr:sp macro="" textlink="">
      <xdr:nvSpPr>
        <xdr:cNvPr id="829" name="楕円 828"/>
        <xdr:cNvSpPr/>
      </xdr:nvSpPr>
      <xdr:spPr>
        <a:xfrm>
          <a:off x="18605500" y="10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63326</xdr:rowOff>
    </xdr:from>
    <xdr:ext cx="378565" cy="259045"/>
    <xdr:sp macro="" textlink="">
      <xdr:nvSpPr>
        <xdr:cNvPr id="830" name="テキスト ボックス 829"/>
        <xdr:cNvSpPr txBox="1"/>
      </xdr:nvSpPr>
      <xdr:spPr>
        <a:xfrm>
          <a:off x="18467017" y="1017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169418</xdr:rowOff>
    </xdr:from>
    <xdr:to>
      <xdr:col>116</xdr:col>
      <xdr:colOff>63500</xdr:colOff>
      <xdr:row>78</xdr:row>
      <xdr:rowOff>33584</xdr:rowOff>
    </xdr:to>
    <xdr:cxnSp macro="">
      <xdr:nvCxnSpPr>
        <xdr:cNvPr id="858" name="直線コネクタ 857"/>
        <xdr:cNvCxnSpPr/>
      </xdr:nvCxnSpPr>
      <xdr:spPr>
        <a:xfrm flipV="1">
          <a:off x="21323300" y="13371068"/>
          <a:ext cx="8382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33584</xdr:rowOff>
    </xdr:from>
    <xdr:to>
      <xdr:col>111</xdr:col>
      <xdr:colOff>177800</xdr:colOff>
      <xdr:row>78</xdr:row>
      <xdr:rowOff>70571</xdr:rowOff>
    </xdr:to>
    <xdr:cxnSp macro="">
      <xdr:nvCxnSpPr>
        <xdr:cNvPr id="861" name="直線コネクタ 860"/>
        <xdr:cNvCxnSpPr/>
      </xdr:nvCxnSpPr>
      <xdr:spPr>
        <a:xfrm flipV="1">
          <a:off x="20434300" y="13406684"/>
          <a:ext cx="8890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70571</xdr:rowOff>
    </xdr:from>
    <xdr:to>
      <xdr:col>107</xdr:col>
      <xdr:colOff>50800</xdr:colOff>
      <xdr:row>78</xdr:row>
      <xdr:rowOff>91900</xdr:rowOff>
    </xdr:to>
    <xdr:cxnSp macro="">
      <xdr:nvCxnSpPr>
        <xdr:cNvPr id="864" name="直線コネクタ 863"/>
        <xdr:cNvCxnSpPr/>
      </xdr:nvCxnSpPr>
      <xdr:spPr>
        <a:xfrm flipV="1">
          <a:off x="19545300" y="13443671"/>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91900</xdr:rowOff>
    </xdr:from>
    <xdr:to>
      <xdr:col>102</xdr:col>
      <xdr:colOff>114300</xdr:colOff>
      <xdr:row>78</xdr:row>
      <xdr:rowOff>120155</xdr:rowOff>
    </xdr:to>
    <xdr:cxnSp macro="">
      <xdr:nvCxnSpPr>
        <xdr:cNvPr id="867" name="直線コネクタ 866"/>
        <xdr:cNvCxnSpPr/>
      </xdr:nvCxnSpPr>
      <xdr:spPr>
        <a:xfrm flipV="1">
          <a:off x="18656300" y="13465000"/>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118618</xdr:rowOff>
    </xdr:from>
    <xdr:to>
      <xdr:col>116</xdr:col>
      <xdr:colOff>114300</xdr:colOff>
      <xdr:row>78</xdr:row>
      <xdr:rowOff>48768</xdr:rowOff>
    </xdr:to>
    <xdr:sp macro="" textlink="">
      <xdr:nvSpPr>
        <xdr:cNvPr id="877" name="楕円 876"/>
        <xdr:cNvSpPr/>
      </xdr:nvSpPr>
      <xdr:spPr>
        <a:xfrm>
          <a:off x="221107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33545</xdr:rowOff>
    </xdr:from>
    <xdr:ext cx="534377" cy="259045"/>
    <xdr:sp macro="" textlink="">
      <xdr:nvSpPr>
        <xdr:cNvPr id="878" name="繰出金該当値テキスト"/>
        <xdr:cNvSpPr txBox="1"/>
      </xdr:nvSpPr>
      <xdr:spPr>
        <a:xfrm>
          <a:off x="22212300" y="132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154234</xdr:rowOff>
    </xdr:from>
    <xdr:to>
      <xdr:col>112</xdr:col>
      <xdr:colOff>38100</xdr:colOff>
      <xdr:row>78</xdr:row>
      <xdr:rowOff>84384</xdr:rowOff>
    </xdr:to>
    <xdr:sp macro="" textlink="">
      <xdr:nvSpPr>
        <xdr:cNvPr id="879" name="楕円 878"/>
        <xdr:cNvSpPr/>
      </xdr:nvSpPr>
      <xdr:spPr>
        <a:xfrm>
          <a:off x="21272500" y="133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75511</xdr:rowOff>
    </xdr:from>
    <xdr:ext cx="534377" cy="259045"/>
    <xdr:sp macro="" textlink="">
      <xdr:nvSpPr>
        <xdr:cNvPr id="880" name="テキスト ボックス 879"/>
        <xdr:cNvSpPr txBox="1"/>
      </xdr:nvSpPr>
      <xdr:spPr>
        <a:xfrm>
          <a:off x="21056111" y="134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19771</xdr:rowOff>
    </xdr:from>
    <xdr:to>
      <xdr:col>107</xdr:col>
      <xdr:colOff>101600</xdr:colOff>
      <xdr:row>78</xdr:row>
      <xdr:rowOff>121371</xdr:rowOff>
    </xdr:to>
    <xdr:sp macro="" textlink="">
      <xdr:nvSpPr>
        <xdr:cNvPr id="881" name="楕円 880"/>
        <xdr:cNvSpPr/>
      </xdr:nvSpPr>
      <xdr:spPr>
        <a:xfrm>
          <a:off x="20383500" y="133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112498</xdr:rowOff>
    </xdr:from>
    <xdr:ext cx="534377" cy="259045"/>
    <xdr:sp macro="" textlink="">
      <xdr:nvSpPr>
        <xdr:cNvPr id="882" name="テキスト ボックス 881"/>
        <xdr:cNvSpPr txBox="1"/>
      </xdr:nvSpPr>
      <xdr:spPr>
        <a:xfrm>
          <a:off x="20167111" y="134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41100</xdr:rowOff>
    </xdr:from>
    <xdr:to>
      <xdr:col>102</xdr:col>
      <xdr:colOff>165100</xdr:colOff>
      <xdr:row>78</xdr:row>
      <xdr:rowOff>142700</xdr:rowOff>
    </xdr:to>
    <xdr:sp macro="" textlink="">
      <xdr:nvSpPr>
        <xdr:cNvPr id="883" name="楕円 882"/>
        <xdr:cNvSpPr/>
      </xdr:nvSpPr>
      <xdr:spPr>
        <a:xfrm>
          <a:off x="19494500" y="134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133827</xdr:rowOff>
    </xdr:from>
    <xdr:ext cx="534377" cy="259045"/>
    <xdr:sp macro="" textlink="">
      <xdr:nvSpPr>
        <xdr:cNvPr id="884" name="テキスト ボックス 883"/>
        <xdr:cNvSpPr txBox="1"/>
      </xdr:nvSpPr>
      <xdr:spPr>
        <a:xfrm>
          <a:off x="19278111" y="1350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69355</xdr:rowOff>
    </xdr:from>
    <xdr:to>
      <xdr:col>98</xdr:col>
      <xdr:colOff>38100</xdr:colOff>
      <xdr:row>78</xdr:row>
      <xdr:rowOff>170955</xdr:rowOff>
    </xdr:to>
    <xdr:sp macro="" textlink="">
      <xdr:nvSpPr>
        <xdr:cNvPr id="885" name="楕円 884"/>
        <xdr:cNvSpPr/>
      </xdr:nvSpPr>
      <xdr:spPr>
        <a:xfrm>
          <a:off x="18605500" y="134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162082</xdr:rowOff>
    </xdr:from>
    <xdr:ext cx="534377" cy="259045"/>
    <xdr:sp macro="" textlink="">
      <xdr:nvSpPr>
        <xdr:cNvPr id="886" name="テキスト ボックス 885"/>
        <xdr:cNvSpPr txBox="1"/>
      </xdr:nvSpPr>
      <xdr:spPr>
        <a:xfrm>
          <a:off x="18389111" y="1353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年度決算において類似団体平均を上回っている項目は、平成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年度と同様、「普通建設事業費」、「投資及び出資金」及び「積立金」であった。普通建設事業費については、平成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年度に市役所庁舎新築工事を行ったことから新規整備が、平成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年度に市役所既存庁舎の減築改修工事を行い、平成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年度に学校給食共同調理場建替工事を行ったことから更新整備がそれぞれ平均を上回ったものである。投資及び出資金については、平成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引き続き市水道事業における配水場整備工事への出資を行ったことから、平均を上回っているものである。積立金については、都市再生機構などからの歳入を財源とした千葉ニュータウン事業に係る白井市道等整備基金の積立金が、対象事業の規模によ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年度に比べて大幅に減額となったが、公共施設整備保全基金への積立を前年度から増額したことなどにより、類似団体平均を上回ったものである。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人当たりの歳出決算額は</a:t>
          </a:r>
          <a:r>
            <a:rPr kumimoji="1" lang="en-US" altLang="ja-JP" sz="1200">
              <a:latin typeface="ＭＳ Ｐゴシック" panose="020B0600070205080204" pitchFamily="50" charset="-128"/>
              <a:ea typeface="ＭＳ Ｐゴシック" panose="020B0600070205080204" pitchFamily="50" charset="-128"/>
            </a:rPr>
            <a:t>326,239</a:t>
          </a:r>
          <a:r>
            <a:rPr kumimoji="1" lang="ja-JP" altLang="en-US" sz="1200">
              <a:latin typeface="ＭＳ Ｐゴシック" panose="020B0600070205080204" pitchFamily="50" charset="-128"/>
              <a:ea typeface="ＭＳ Ｐゴシック" panose="020B0600070205080204" pitchFamily="50" charset="-128"/>
            </a:rPr>
            <a:t>円で、前年度を</a:t>
          </a:r>
          <a:r>
            <a:rPr kumimoji="1" lang="en-US" altLang="ja-JP" sz="1200">
              <a:latin typeface="ＭＳ Ｐゴシック" panose="020B0600070205080204" pitchFamily="50" charset="-128"/>
              <a:ea typeface="ＭＳ Ｐゴシック" panose="020B0600070205080204" pitchFamily="50" charset="-128"/>
            </a:rPr>
            <a:t>11,499</a:t>
          </a:r>
          <a:r>
            <a:rPr kumimoji="1" lang="ja-JP" altLang="en-US" sz="1200">
              <a:latin typeface="ＭＳ Ｐゴシック" panose="020B0600070205080204" pitchFamily="50" charset="-128"/>
              <a:ea typeface="ＭＳ Ｐゴシック" panose="020B0600070205080204" pitchFamily="50" charset="-128"/>
            </a:rPr>
            <a:t>円下回り、また、平成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年度の類似団体平均を</a:t>
          </a:r>
          <a:r>
            <a:rPr kumimoji="1" lang="en-US" altLang="ja-JP" sz="1200">
              <a:latin typeface="ＭＳ Ｐゴシック" panose="020B0600070205080204" pitchFamily="50" charset="-128"/>
              <a:ea typeface="ＭＳ Ｐゴシック" panose="020B0600070205080204" pitchFamily="50" charset="-128"/>
            </a:rPr>
            <a:t>47,680</a:t>
          </a:r>
          <a:r>
            <a:rPr kumimoji="1" lang="ja-JP" altLang="en-US" sz="1200">
              <a:latin typeface="ＭＳ Ｐゴシック" panose="020B0600070205080204" pitchFamily="50" charset="-128"/>
              <a:ea typeface="ＭＳ Ｐゴシック" panose="020B0600070205080204" pitchFamily="50" charset="-128"/>
            </a:rPr>
            <a:t>円下回っていることから、現時点においては効率的に行政運営を行っていると考えられる。しかし、公債費や扶助費のほか、高齢者医療に係る繰出金が毎年増加しており、今後も当面の間、この傾向は続くと考えられる一方、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年度以降</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ぶりに市税収入が前年度比で減となったことから、今後は少子高齢化の進展による税収減を見据え、健全な状態を維持するために、さらなる行政経営改革を進め、歳出の削減だけでなく、財源の確保に努め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63,723
62,502
35.48
21,615,525
20,788,927
701,426
11,677,211
21,712,978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131470</xdr:rowOff>
    </xdr:from>
    <xdr:to>
      <xdr:col>24</xdr:col>
      <xdr:colOff>63500</xdr:colOff>
      <xdr:row>35</xdr:row>
      <xdr:rowOff>146101</xdr:rowOff>
    </xdr:to>
    <xdr:cxnSp macro="">
      <xdr:nvCxnSpPr>
        <xdr:cNvPr id="59" name="直線コネクタ 58"/>
        <xdr:cNvCxnSpPr/>
      </xdr:nvCxnSpPr>
      <xdr:spPr>
        <a:xfrm flipV="1">
          <a:off x="3797300" y="6132220"/>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123241</xdr:rowOff>
    </xdr:from>
    <xdr:to>
      <xdr:col>19</xdr:col>
      <xdr:colOff>177800</xdr:colOff>
      <xdr:row>35</xdr:row>
      <xdr:rowOff>146101</xdr:rowOff>
    </xdr:to>
    <xdr:cxnSp macro="">
      <xdr:nvCxnSpPr>
        <xdr:cNvPr id="62" name="直線コネクタ 61"/>
        <xdr:cNvCxnSpPr/>
      </xdr:nvCxnSpPr>
      <xdr:spPr>
        <a:xfrm>
          <a:off x="2908300" y="61239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23114</xdr:rowOff>
    </xdr:from>
    <xdr:to>
      <xdr:col>15</xdr:col>
      <xdr:colOff>50800</xdr:colOff>
      <xdr:row>35</xdr:row>
      <xdr:rowOff>123241</xdr:rowOff>
    </xdr:to>
    <xdr:cxnSp macro="">
      <xdr:nvCxnSpPr>
        <xdr:cNvPr id="65" name="直線コネクタ 64"/>
        <xdr:cNvCxnSpPr/>
      </xdr:nvCxnSpPr>
      <xdr:spPr>
        <a:xfrm>
          <a:off x="2019300" y="6023864"/>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23114</xdr:rowOff>
    </xdr:from>
    <xdr:to>
      <xdr:col>10</xdr:col>
      <xdr:colOff>114300</xdr:colOff>
      <xdr:row>35</xdr:row>
      <xdr:rowOff>64262</xdr:rowOff>
    </xdr:to>
    <xdr:cxnSp macro="">
      <xdr:nvCxnSpPr>
        <xdr:cNvPr id="68" name="直線コネクタ 67"/>
        <xdr:cNvCxnSpPr/>
      </xdr:nvCxnSpPr>
      <xdr:spPr>
        <a:xfrm flipV="1">
          <a:off x="1130300" y="60238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80670</xdr:rowOff>
    </xdr:from>
    <xdr:to>
      <xdr:col>24</xdr:col>
      <xdr:colOff>114300</xdr:colOff>
      <xdr:row>36</xdr:row>
      <xdr:rowOff>10820</xdr:rowOff>
    </xdr:to>
    <xdr:sp macro="" textlink="">
      <xdr:nvSpPr>
        <xdr:cNvPr id="78" name="楕円 77"/>
        <xdr:cNvSpPr/>
      </xdr:nvSpPr>
      <xdr:spPr>
        <a:xfrm>
          <a:off x="45847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59097</xdr:rowOff>
    </xdr:from>
    <xdr:ext cx="469744" cy="259045"/>
    <xdr:sp macro="" textlink="">
      <xdr:nvSpPr>
        <xdr:cNvPr id="79" name="議会費該当値テキスト"/>
        <xdr:cNvSpPr txBox="1"/>
      </xdr:nvSpPr>
      <xdr:spPr>
        <a:xfrm>
          <a:off x="4686300" y="605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95301</xdr:rowOff>
    </xdr:from>
    <xdr:to>
      <xdr:col>20</xdr:col>
      <xdr:colOff>38100</xdr:colOff>
      <xdr:row>36</xdr:row>
      <xdr:rowOff>25451</xdr:rowOff>
    </xdr:to>
    <xdr:sp macro="" textlink="">
      <xdr:nvSpPr>
        <xdr:cNvPr id="80" name="楕円 79"/>
        <xdr:cNvSpPr/>
      </xdr:nvSpPr>
      <xdr:spPr>
        <a:xfrm>
          <a:off x="3746500" y="60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16578</xdr:rowOff>
    </xdr:from>
    <xdr:ext cx="469744" cy="259045"/>
    <xdr:sp macro="" textlink="">
      <xdr:nvSpPr>
        <xdr:cNvPr id="81" name="テキスト ボックス 80"/>
        <xdr:cNvSpPr txBox="1"/>
      </xdr:nvSpPr>
      <xdr:spPr>
        <a:xfrm>
          <a:off x="3562428" y="618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72441</xdr:rowOff>
    </xdr:from>
    <xdr:to>
      <xdr:col>15</xdr:col>
      <xdr:colOff>101600</xdr:colOff>
      <xdr:row>36</xdr:row>
      <xdr:rowOff>2591</xdr:rowOff>
    </xdr:to>
    <xdr:sp macro="" textlink="">
      <xdr:nvSpPr>
        <xdr:cNvPr id="82" name="楕円 81"/>
        <xdr:cNvSpPr/>
      </xdr:nvSpPr>
      <xdr:spPr>
        <a:xfrm>
          <a:off x="2857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165168</xdr:rowOff>
    </xdr:from>
    <xdr:ext cx="469744" cy="259045"/>
    <xdr:sp macro="" textlink="">
      <xdr:nvSpPr>
        <xdr:cNvPr id="83" name="テキスト ボックス 82"/>
        <xdr:cNvSpPr txBox="1"/>
      </xdr:nvSpPr>
      <xdr:spPr>
        <a:xfrm>
          <a:off x="2673428" y="61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143764</xdr:rowOff>
    </xdr:from>
    <xdr:to>
      <xdr:col>10</xdr:col>
      <xdr:colOff>165100</xdr:colOff>
      <xdr:row>35</xdr:row>
      <xdr:rowOff>73914</xdr:rowOff>
    </xdr:to>
    <xdr:sp macro="" textlink="">
      <xdr:nvSpPr>
        <xdr:cNvPr id="84" name="楕円 83"/>
        <xdr:cNvSpPr/>
      </xdr:nvSpPr>
      <xdr:spPr>
        <a:xfrm>
          <a:off x="1968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85" name="テキスト ボックス 84"/>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13462</xdr:rowOff>
    </xdr:from>
    <xdr:to>
      <xdr:col>6</xdr:col>
      <xdr:colOff>38100</xdr:colOff>
      <xdr:row>35</xdr:row>
      <xdr:rowOff>115062</xdr:rowOff>
    </xdr:to>
    <xdr:sp macro="" textlink="">
      <xdr:nvSpPr>
        <xdr:cNvPr id="86" name="楕円 85"/>
        <xdr:cNvSpPr/>
      </xdr:nvSpPr>
      <xdr:spPr>
        <a:xfrm>
          <a:off x="1079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106189</xdr:rowOff>
    </xdr:from>
    <xdr:ext cx="469744" cy="259045"/>
    <xdr:sp macro="" textlink="">
      <xdr:nvSpPr>
        <xdr:cNvPr id="87" name="テキスト ボックス 86"/>
        <xdr:cNvSpPr txBox="1"/>
      </xdr:nvSpPr>
      <xdr:spPr>
        <a:xfrm>
          <a:off x="895428"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74729</xdr:rowOff>
    </xdr:from>
    <xdr:to>
      <xdr:col>24</xdr:col>
      <xdr:colOff>63500</xdr:colOff>
      <xdr:row>56</xdr:row>
      <xdr:rowOff>158397</xdr:rowOff>
    </xdr:to>
    <xdr:cxnSp macro="">
      <xdr:nvCxnSpPr>
        <xdr:cNvPr id="119" name="直線コネクタ 118"/>
        <xdr:cNvCxnSpPr/>
      </xdr:nvCxnSpPr>
      <xdr:spPr>
        <a:xfrm>
          <a:off x="3797300" y="9161579"/>
          <a:ext cx="838200" cy="59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74729</xdr:rowOff>
    </xdr:from>
    <xdr:to>
      <xdr:col>19</xdr:col>
      <xdr:colOff>177800</xdr:colOff>
      <xdr:row>53</xdr:row>
      <xdr:rowOff>108202</xdr:rowOff>
    </xdr:to>
    <xdr:cxnSp macro="">
      <xdr:nvCxnSpPr>
        <xdr:cNvPr id="122" name="直線コネクタ 121"/>
        <xdr:cNvCxnSpPr/>
      </xdr:nvCxnSpPr>
      <xdr:spPr>
        <a:xfrm flipV="1">
          <a:off x="2908300" y="9161579"/>
          <a:ext cx="88900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15516</xdr:rowOff>
    </xdr:from>
    <xdr:ext cx="534377" cy="259045"/>
    <xdr:sp macro="" textlink="">
      <xdr:nvSpPr>
        <xdr:cNvPr id="124" name="テキスト ボックス 123"/>
        <xdr:cNvSpPr txBox="1"/>
      </xdr:nvSpPr>
      <xdr:spPr>
        <a:xfrm>
          <a:off x="3530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108202</xdr:rowOff>
    </xdr:from>
    <xdr:to>
      <xdr:col>15</xdr:col>
      <xdr:colOff>50800</xdr:colOff>
      <xdr:row>57</xdr:row>
      <xdr:rowOff>75921</xdr:rowOff>
    </xdr:to>
    <xdr:cxnSp macro="">
      <xdr:nvCxnSpPr>
        <xdr:cNvPr id="125" name="直線コネクタ 124"/>
        <xdr:cNvCxnSpPr/>
      </xdr:nvCxnSpPr>
      <xdr:spPr>
        <a:xfrm flipV="1">
          <a:off x="2019300" y="9195052"/>
          <a:ext cx="889000" cy="65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75921</xdr:rowOff>
    </xdr:from>
    <xdr:to>
      <xdr:col>10</xdr:col>
      <xdr:colOff>114300</xdr:colOff>
      <xdr:row>57</xdr:row>
      <xdr:rowOff>136287</xdr:rowOff>
    </xdr:to>
    <xdr:cxnSp macro="">
      <xdr:nvCxnSpPr>
        <xdr:cNvPr id="128" name="直線コネクタ 127"/>
        <xdr:cNvCxnSpPr/>
      </xdr:nvCxnSpPr>
      <xdr:spPr>
        <a:xfrm flipV="1">
          <a:off x="1130300" y="9848571"/>
          <a:ext cx="889000" cy="6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107597</xdr:rowOff>
    </xdr:from>
    <xdr:to>
      <xdr:col>24</xdr:col>
      <xdr:colOff>114300</xdr:colOff>
      <xdr:row>57</xdr:row>
      <xdr:rowOff>37747</xdr:rowOff>
    </xdr:to>
    <xdr:sp macro="" textlink="">
      <xdr:nvSpPr>
        <xdr:cNvPr id="138" name="楕円 137"/>
        <xdr:cNvSpPr/>
      </xdr:nvSpPr>
      <xdr:spPr>
        <a:xfrm>
          <a:off x="4584700" y="970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130474</xdr:rowOff>
    </xdr:from>
    <xdr:ext cx="534377" cy="259045"/>
    <xdr:sp macro="" textlink="">
      <xdr:nvSpPr>
        <xdr:cNvPr id="139" name="総務費該当値テキスト"/>
        <xdr:cNvSpPr txBox="1"/>
      </xdr:nvSpPr>
      <xdr:spPr>
        <a:xfrm>
          <a:off x="4686300" y="956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23929</xdr:rowOff>
    </xdr:from>
    <xdr:to>
      <xdr:col>20</xdr:col>
      <xdr:colOff>38100</xdr:colOff>
      <xdr:row>53</xdr:row>
      <xdr:rowOff>125529</xdr:rowOff>
    </xdr:to>
    <xdr:sp macro="" textlink="">
      <xdr:nvSpPr>
        <xdr:cNvPr id="140" name="楕円 139"/>
        <xdr:cNvSpPr/>
      </xdr:nvSpPr>
      <xdr:spPr>
        <a:xfrm>
          <a:off x="3746500" y="91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142056</xdr:rowOff>
    </xdr:from>
    <xdr:ext cx="534377" cy="259045"/>
    <xdr:sp macro="" textlink="">
      <xdr:nvSpPr>
        <xdr:cNvPr id="141" name="テキスト ボックス 140"/>
        <xdr:cNvSpPr txBox="1"/>
      </xdr:nvSpPr>
      <xdr:spPr>
        <a:xfrm>
          <a:off x="3530111" y="88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57402</xdr:rowOff>
    </xdr:from>
    <xdr:to>
      <xdr:col>15</xdr:col>
      <xdr:colOff>101600</xdr:colOff>
      <xdr:row>53</xdr:row>
      <xdr:rowOff>159002</xdr:rowOff>
    </xdr:to>
    <xdr:sp macro="" textlink="">
      <xdr:nvSpPr>
        <xdr:cNvPr id="142" name="楕円 141"/>
        <xdr:cNvSpPr/>
      </xdr:nvSpPr>
      <xdr:spPr>
        <a:xfrm>
          <a:off x="2857500" y="91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4079</xdr:rowOff>
    </xdr:from>
    <xdr:ext cx="534377" cy="259045"/>
    <xdr:sp macro="" textlink="">
      <xdr:nvSpPr>
        <xdr:cNvPr id="143" name="テキスト ボックス 142"/>
        <xdr:cNvSpPr txBox="1"/>
      </xdr:nvSpPr>
      <xdr:spPr>
        <a:xfrm>
          <a:off x="2641111" y="891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25121</xdr:rowOff>
    </xdr:from>
    <xdr:to>
      <xdr:col>10</xdr:col>
      <xdr:colOff>165100</xdr:colOff>
      <xdr:row>57</xdr:row>
      <xdr:rowOff>126721</xdr:rowOff>
    </xdr:to>
    <xdr:sp macro="" textlink="">
      <xdr:nvSpPr>
        <xdr:cNvPr id="144" name="楕円 143"/>
        <xdr:cNvSpPr/>
      </xdr:nvSpPr>
      <xdr:spPr>
        <a:xfrm>
          <a:off x="1968500" y="97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117848</xdr:rowOff>
    </xdr:from>
    <xdr:ext cx="534377" cy="259045"/>
    <xdr:sp macro="" textlink="">
      <xdr:nvSpPr>
        <xdr:cNvPr id="145" name="テキスト ボックス 144"/>
        <xdr:cNvSpPr txBox="1"/>
      </xdr:nvSpPr>
      <xdr:spPr>
        <a:xfrm>
          <a:off x="1752111" y="98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85487</xdr:rowOff>
    </xdr:from>
    <xdr:to>
      <xdr:col>6</xdr:col>
      <xdr:colOff>38100</xdr:colOff>
      <xdr:row>58</xdr:row>
      <xdr:rowOff>15637</xdr:rowOff>
    </xdr:to>
    <xdr:sp macro="" textlink="">
      <xdr:nvSpPr>
        <xdr:cNvPr id="146" name="楕円 145"/>
        <xdr:cNvSpPr/>
      </xdr:nvSpPr>
      <xdr:spPr>
        <a:xfrm>
          <a:off x="1079500" y="985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6764</xdr:rowOff>
    </xdr:from>
    <xdr:ext cx="534377" cy="259045"/>
    <xdr:sp macro="" textlink="">
      <xdr:nvSpPr>
        <xdr:cNvPr id="147" name="テキスト ボックス 146"/>
        <xdr:cNvSpPr txBox="1"/>
      </xdr:nvSpPr>
      <xdr:spPr>
        <a:xfrm>
          <a:off x="863111" y="995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15036</xdr:rowOff>
    </xdr:from>
    <xdr:to>
      <xdr:col>24</xdr:col>
      <xdr:colOff>63500</xdr:colOff>
      <xdr:row>78</xdr:row>
      <xdr:rowOff>57186</xdr:rowOff>
    </xdr:to>
    <xdr:cxnSp macro="">
      <xdr:nvCxnSpPr>
        <xdr:cNvPr id="179" name="直線コネクタ 178"/>
        <xdr:cNvCxnSpPr/>
      </xdr:nvCxnSpPr>
      <xdr:spPr>
        <a:xfrm flipV="1">
          <a:off x="3797300" y="13388136"/>
          <a:ext cx="838200" cy="4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50884</xdr:rowOff>
    </xdr:from>
    <xdr:to>
      <xdr:col>19</xdr:col>
      <xdr:colOff>177800</xdr:colOff>
      <xdr:row>78</xdr:row>
      <xdr:rowOff>57186</xdr:rowOff>
    </xdr:to>
    <xdr:cxnSp macro="">
      <xdr:nvCxnSpPr>
        <xdr:cNvPr id="182" name="直線コネクタ 181"/>
        <xdr:cNvCxnSpPr/>
      </xdr:nvCxnSpPr>
      <xdr:spPr>
        <a:xfrm>
          <a:off x="2908300" y="13423984"/>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50884</xdr:rowOff>
    </xdr:from>
    <xdr:to>
      <xdr:col>15</xdr:col>
      <xdr:colOff>50800</xdr:colOff>
      <xdr:row>78</xdr:row>
      <xdr:rowOff>127845</xdr:rowOff>
    </xdr:to>
    <xdr:cxnSp macro="">
      <xdr:nvCxnSpPr>
        <xdr:cNvPr id="185" name="直線コネクタ 184"/>
        <xdr:cNvCxnSpPr/>
      </xdr:nvCxnSpPr>
      <xdr:spPr>
        <a:xfrm flipV="1">
          <a:off x="2019300" y="13423984"/>
          <a:ext cx="889000" cy="7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127845</xdr:rowOff>
    </xdr:from>
    <xdr:to>
      <xdr:col>10</xdr:col>
      <xdr:colOff>114300</xdr:colOff>
      <xdr:row>79</xdr:row>
      <xdr:rowOff>34554</xdr:rowOff>
    </xdr:to>
    <xdr:cxnSp macro="">
      <xdr:nvCxnSpPr>
        <xdr:cNvPr id="188" name="直線コネクタ 187"/>
        <xdr:cNvCxnSpPr/>
      </xdr:nvCxnSpPr>
      <xdr:spPr>
        <a:xfrm flipV="1">
          <a:off x="1130300" y="13500945"/>
          <a:ext cx="889000" cy="7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135686</xdr:rowOff>
    </xdr:from>
    <xdr:to>
      <xdr:col>24</xdr:col>
      <xdr:colOff>114300</xdr:colOff>
      <xdr:row>78</xdr:row>
      <xdr:rowOff>65836</xdr:rowOff>
    </xdr:to>
    <xdr:sp macro="" textlink="">
      <xdr:nvSpPr>
        <xdr:cNvPr id="198" name="楕円 197"/>
        <xdr:cNvSpPr/>
      </xdr:nvSpPr>
      <xdr:spPr>
        <a:xfrm>
          <a:off x="4584700" y="133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114113</xdr:rowOff>
    </xdr:from>
    <xdr:ext cx="599010" cy="259045"/>
    <xdr:sp macro="" textlink="">
      <xdr:nvSpPr>
        <xdr:cNvPr id="199" name="民生費該当値テキスト"/>
        <xdr:cNvSpPr txBox="1"/>
      </xdr:nvSpPr>
      <xdr:spPr>
        <a:xfrm>
          <a:off x="4686300" y="133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6386</xdr:rowOff>
    </xdr:from>
    <xdr:to>
      <xdr:col>20</xdr:col>
      <xdr:colOff>38100</xdr:colOff>
      <xdr:row>78</xdr:row>
      <xdr:rowOff>107986</xdr:rowOff>
    </xdr:to>
    <xdr:sp macro="" textlink="">
      <xdr:nvSpPr>
        <xdr:cNvPr id="200" name="楕円 199"/>
        <xdr:cNvSpPr/>
      </xdr:nvSpPr>
      <xdr:spPr>
        <a:xfrm>
          <a:off x="3746500" y="133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99113</xdr:rowOff>
    </xdr:from>
    <xdr:ext cx="599010" cy="259045"/>
    <xdr:sp macro="" textlink="">
      <xdr:nvSpPr>
        <xdr:cNvPr id="201" name="テキスト ボックス 200"/>
        <xdr:cNvSpPr txBox="1"/>
      </xdr:nvSpPr>
      <xdr:spPr>
        <a:xfrm>
          <a:off x="3497795" y="1347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xdr:rowOff>
    </xdr:from>
    <xdr:to>
      <xdr:col>15</xdr:col>
      <xdr:colOff>101600</xdr:colOff>
      <xdr:row>78</xdr:row>
      <xdr:rowOff>101684</xdr:rowOff>
    </xdr:to>
    <xdr:sp macro="" textlink="">
      <xdr:nvSpPr>
        <xdr:cNvPr id="202" name="楕円 201"/>
        <xdr:cNvSpPr/>
      </xdr:nvSpPr>
      <xdr:spPr>
        <a:xfrm>
          <a:off x="2857500" y="133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92811</xdr:rowOff>
    </xdr:from>
    <xdr:ext cx="599010" cy="259045"/>
    <xdr:sp macro="" textlink="">
      <xdr:nvSpPr>
        <xdr:cNvPr id="203" name="テキスト ボックス 202"/>
        <xdr:cNvSpPr txBox="1"/>
      </xdr:nvSpPr>
      <xdr:spPr>
        <a:xfrm>
          <a:off x="2608795" y="1346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77045</xdr:rowOff>
    </xdr:from>
    <xdr:to>
      <xdr:col>10</xdr:col>
      <xdr:colOff>165100</xdr:colOff>
      <xdr:row>79</xdr:row>
      <xdr:rowOff>7195</xdr:rowOff>
    </xdr:to>
    <xdr:sp macro="" textlink="">
      <xdr:nvSpPr>
        <xdr:cNvPr id="204" name="楕円 203"/>
        <xdr:cNvSpPr/>
      </xdr:nvSpPr>
      <xdr:spPr>
        <a:xfrm>
          <a:off x="1968500" y="134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169772</xdr:rowOff>
    </xdr:from>
    <xdr:ext cx="599010" cy="259045"/>
    <xdr:sp macro="" textlink="">
      <xdr:nvSpPr>
        <xdr:cNvPr id="205" name="テキスト ボックス 204"/>
        <xdr:cNvSpPr txBox="1"/>
      </xdr:nvSpPr>
      <xdr:spPr>
        <a:xfrm>
          <a:off x="1719795" y="1354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155204</xdr:rowOff>
    </xdr:from>
    <xdr:to>
      <xdr:col>6</xdr:col>
      <xdr:colOff>38100</xdr:colOff>
      <xdr:row>79</xdr:row>
      <xdr:rowOff>85354</xdr:rowOff>
    </xdr:to>
    <xdr:sp macro="" textlink="">
      <xdr:nvSpPr>
        <xdr:cNvPr id="206" name="楕円 205"/>
        <xdr:cNvSpPr/>
      </xdr:nvSpPr>
      <xdr:spPr>
        <a:xfrm>
          <a:off x="1079500" y="135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76481</xdr:rowOff>
    </xdr:from>
    <xdr:ext cx="534377" cy="259045"/>
    <xdr:sp macro="" textlink="">
      <xdr:nvSpPr>
        <xdr:cNvPr id="207" name="テキスト ボックス 206"/>
        <xdr:cNvSpPr txBox="1"/>
      </xdr:nvSpPr>
      <xdr:spPr>
        <a:xfrm>
          <a:off x="863111" y="1362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158152</xdr:rowOff>
    </xdr:from>
    <xdr:to>
      <xdr:col>24</xdr:col>
      <xdr:colOff>63500</xdr:colOff>
      <xdr:row>99</xdr:row>
      <xdr:rowOff>37205</xdr:rowOff>
    </xdr:to>
    <xdr:cxnSp macro="">
      <xdr:nvCxnSpPr>
        <xdr:cNvPr id="239" name="直線コネクタ 238"/>
        <xdr:cNvCxnSpPr/>
      </xdr:nvCxnSpPr>
      <xdr:spPr>
        <a:xfrm>
          <a:off x="3797300" y="16960252"/>
          <a:ext cx="838200" cy="5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158152</xdr:rowOff>
    </xdr:from>
    <xdr:to>
      <xdr:col>19</xdr:col>
      <xdr:colOff>177800</xdr:colOff>
      <xdr:row>99</xdr:row>
      <xdr:rowOff>45189</xdr:rowOff>
    </xdr:to>
    <xdr:cxnSp macro="">
      <xdr:nvCxnSpPr>
        <xdr:cNvPr id="242" name="直線コネクタ 241"/>
        <xdr:cNvCxnSpPr/>
      </xdr:nvCxnSpPr>
      <xdr:spPr>
        <a:xfrm flipV="1">
          <a:off x="2908300" y="16960252"/>
          <a:ext cx="889000" cy="5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45189</xdr:rowOff>
    </xdr:from>
    <xdr:to>
      <xdr:col>15</xdr:col>
      <xdr:colOff>50800</xdr:colOff>
      <xdr:row>99</xdr:row>
      <xdr:rowOff>47394</xdr:rowOff>
    </xdr:to>
    <xdr:cxnSp macro="">
      <xdr:nvCxnSpPr>
        <xdr:cNvPr id="245" name="直線コネクタ 244"/>
        <xdr:cNvCxnSpPr/>
      </xdr:nvCxnSpPr>
      <xdr:spPr>
        <a:xfrm flipV="1">
          <a:off x="2019300" y="17018739"/>
          <a:ext cx="8890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165075</xdr:rowOff>
    </xdr:from>
    <xdr:to>
      <xdr:col>10</xdr:col>
      <xdr:colOff>114300</xdr:colOff>
      <xdr:row>99</xdr:row>
      <xdr:rowOff>47394</xdr:rowOff>
    </xdr:to>
    <xdr:cxnSp macro="">
      <xdr:nvCxnSpPr>
        <xdr:cNvPr id="248" name="直線コネクタ 247"/>
        <xdr:cNvCxnSpPr/>
      </xdr:nvCxnSpPr>
      <xdr:spPr>
        <a:xfrm>
          <a:off x="1130300" y="16967175"/>
          <a:ext cx="889000" cy="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157855</xdr:rowOff>
    </xdr:from>
    <xdr:to>
      <xdr:col>24</xdr:col>
      <xdr:colOff>114300</xdr:colOff>
      <xdr:row>99</xdr:row>
      <xdr:rowOff>88005</xdr:rowOff>
    </xdr:to>
    <xdr:sp macro="" textlink="">
      <xdr:nvSpPr>
        <xdr:cNvPr id="258" name="楕円 257"/>
        <xdr:cNvSpPr/>
      </xdr:nvSpPr>
      <xdr:spPr>
        <a:xfrm>
          <a:off x="4584700" y="169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72782</xdr:rowOff>
    </xdr:from>
    <xdr:ext cx="534377" cy="259045"/>
    <xdr:sp macro="" textlink="">
      <xdr:nvSpPr>
        <xdr:cNvPr id="259" name="衛生費該当値テキスト"/>
        <xdr:cNvSpPr txBox="1"/>
      </xdr:nvSpPr>
      <xdr:spPr>
        <a:xfrm>
          <a:off x="4686300" y="168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107352</xdr:rowOff>
    </xdr:from>
    <xdr:to>
      <xdr:col>20</xdr:col>
      <xdr:colOff>38100</xdr:colOff>
      <xdr:row>99</xdr:row>
      <xdr:rowOff>37502</xdr:rowOff>
    </xdr:to>
    <xdr:sp macro="" textlink="">
      <xdr:nvSpPr>
        <xdr:cNvPr id="260" name="楕円 259"/>
        <xdr:cNvSpPr/>
      </xdr:nvSpPr>
      <xdr:spPr>
        <a:xfrm>
          <a:off x="3746500" y="169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28629</xdr:rowOff>
    </xdr:from>
    <xdr:ext cx="534377" cy="259045"/>
    <xdr:sp macro="" textlink="">
      <xdr:nvSpPr>
        <xdr:cNvPr id="261" name="テキスト ボックス 260"/>
        <xdr:cNvSpPr txBox="1"/>
      </xdr:nvSpPr>
      <xdr:spPr>
        <a:xfrm>
          <a:off x="3530111" y="1700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165839</xdr:rowOff>
    </xdr:from>
    <xdr:to>
      <xdr:col>15</xdr:col>
      <xdr:colOff>101600</xdr:colOff>
      <xdr:row>99</xdr:row>
      <xdr:rowOff>95989</xdr:rowOff>
    </xdr:to>
    <xdr:sp macro="" textlink="">
      <xdr:nvSpPr>
        <xdr:cNvPr id="262" name="楕円 261"/>
        <xdr:cNvSpPr/>
      </xdr:nvSpPr>
      <xdr:spPr>
        <a:xfrm>
          <a:off x="2857500" y="169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87116</xdr:rowOff>
    </xdr:from>
    <xdr:ext cx="534377" cy="259045"/>
    <xdr:sp macro="" textlink="">
      <xdr:nvSpPr>
        <xdr:cNvPr id="263" name="テキスト ボックス 262"/>
        <xdr:cNvSpPr txBox="1"/>
      </xdr:nvSpPr>
      <xdr:spPr>
        <a:xfrm>
          <a:off x="2641111" y="170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168044</xdr:rowOff>
    </xdr:from>
    <xdr:to>
      <xdr:col>10</xdr:col>
      <xdr:colOff>165100</xdr:colOff>
      <xdr:row>99</xdr:row>
      <xdr:rowOff>98194</xdr:rowOff>
    </xdr:to>
    <xdr:sp macro="" textlink="">
      <xdr:nvSpPr>
        <xdr:cNvPr id="264" name="楕円 263"/>
        <xdr:cNvSpPr/>
      </xdr:nvSpPr>
      <xdr:spPr>
        <a:xfrm>
          <a:off x="1968500" y="169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89321</xdr:rowOff>
    </xdr:from>
    <xdr:ext cx="534377" cy="259045"/>
    <xdr:sp macro="" textlink="">
      <xdr:nvSpPr>
        <xdr:cNvPr id="265" name="テキスト ボックス 264"/>
        <xdr:cNvSpPr txBox="1"/>
      </xdr:nvSpPr>
      <xdr:spPr>
        <a:xfrm>
          <a:off x="1752111" y="1706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114275</xdr:rowOff>
    </xdr:from>
    <xdr:to>
      <xdr:col>6</xdr:col>
      <xdr:colOff>38100</xdr:colOff>
      <xdr:row>99</xdr:row>
      <xdr:rowOff>44425</xdr:rowOff>
    </xdr:to>
    <xdr:sp macro="" textlink="">
      <xdr:nvSpPr>
        <xdr:cNvPr id="266" name="楕円 265"/>
        <xdr:cNvSpPr/>
      </xdr:nvSpPr>
      <xdr:spPr>
        <a:xfrm>
          <a:off x="1079500" y="169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35552</xdr:rowOff>
    </xdr:from>
    <xdr:ext cx="534377" cy="259045"/>
    <xdr:sp macro="" textlink="">
      <xdr:nvSpPr>
        <xdr:cNvPr id="267" name="テキスト ボックス 266"/>
        <xdr:cNvSpPr txBox="1"/>
      </xdr:nvSpPr>
      <xdr:spPr>
        <a:xfrm>
          <a:off x="863111" y="1700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6" name="直線コネクタ 29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9" name="直線コネクタ 29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2" name="直線コネクタ 30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5" name="直線コネクタ 30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5" name="楕円 31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7" name="楕円 31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8" name="テキスト ボックス 31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9" name="楕円 31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20" name="テキスト ボックス 31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1" name="楕円 32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2" name="テキスト ボックス 32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3" name="楕円 32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4" name="テキスト ボックス 32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9131</xdr:rowOff>
    </xdr:from>
    <xdr:to>
      <xdr:col>55</xdr:col>
      <xdr:colOff>0</xdr:colOff>
      <xdr:row>59</xdr:row>
      <xdr:rowOff>12579</xdr:rowOff>
    </xdr:to>
    <xdr:cxnSp macro="">
      <xdr:nvCxnSpPr>
        <xdr:cNvPr id="353" name="直線コネクタ 352"/>
        <xdr:cNvCxnSpPr/>
      </xdr:nvCxnSpPr>
      <xdr:spPr>
        <a:xfrm>
          <a:off x="9639300" y="10124681"/>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9131</xdr:rowOff>
    </xdr:from>
    <xdr:to>
      <xdr:col>50</xdr:col>
      <xdr:colOff>114300</xdr:colOff>
      <xdr:row>59</xdr:row>
      <xdr:rowOff>9665</xdr:rowOff>
    </xdr:to>
    <xdr:cxnSp macro="">
      <xdr:nvCxnSpPr>
        <xdr:cNvPr id="356" name="直線コネクタ 355"/>
        <xdr:cNvCxnSpPr/>
      </xdr:nvCxnSpPr>
      <xdr:spPr>
        <a:xfrm flipV="1">
          <a:off x="8750300" y="1012468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167304</xdr:rowOff>
    </xdr:from>
    <xdr:to>
      <xdr:col>45</xdr:col>
      <xdr:colOff>177800</xdr:colOff>
      <xdr:row>59</xdr:row>
      <xdr:rowOff>9665</xdr:rowOff>
    </xdr:to>
    <xdr:cxnSp macro="">
      <xdr:nvCxnSpPr>
        <xdr:cNvPr id="359" name="直線コネクタ 358"/>
        <xdr:cNvCxnSpPr/>
      </xdr:nvCxnSpPr>
      <xdr:spPr>
        <a:xfrm>
          <a:off x="7861300" y="10111404"/>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167304</xdr:rowOff>
    </xdr:from>
    <xdr:to>
      <xdr:col>41</xdr:col>
      <xdr:colOff>50800</xdr:colOff>
      <xdr:row>59</xdr:row>
      <xdr:rowOff>4711</xdr:rowOff>
    </xdr:to>
    <xdr:cxnSp macro="">
      <xdr:nvCxnSpPr>
        <xdr:cNvPr id="362" name="直線コネクタ 361"/>
        <xdr:cNvCxnSpPr/>
      </xdr:nvCxnSpPr>
      <xdr:spPr>
        <a:xfrm flipV="1">
          <a:off x="6972300" y="10111404"/>
          <a:ext cx="889000" cy="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133229</xdr:rowOff>
    </xdr:from>
    <xdr:to>
      <xdr:col>55</xdr:col>
      <xdr:colOff>50800</xdr:colOff>
      <xdr:row>59</xdr:row>
      <xdr:rowOff>63379</xdr:rowOff>
    </xdr:to>
    <xdr:sp macro="" textlink="">
      <xdr:nvSpPr>
        <xdr:cNvPr id="372" name="楕円 371"/>
        <xdr:cNvSpPr/>
      </xdr:nvSpPr>
      <xdr:spPr>
        <a:xfrm>
          <a:off x="10426700" y="100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48156</xdr:rowOff>
    </xdr:from>
    <xdr:ext cx="469744" cy="259045"/>
    <xdr:sp macro="" textlink="">
      <xdr:nvSpPr>
        <xdr:cNvPr id="373" name="農林水産業費該当値テキスト"/>
        <xdr:cNvSpPr txBox="1"/>
      </xdr:nvSpPr>
      <xdr:spPr>
        <a:xfrm>
          <a:off x="10528300" y="999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129781</xdr:rowOff>
    </xdr:from>
    <xdr:to>
      <xdr:col>50</xdr:col>
      <xdr:colOff>165100</xdr:colOff>
      <xdr:row>59</xdr:row>
      <xdr:rowOff>59931</xdr:rowOff>
    </xdr:to>
    <xdr:sp macro="" textlink="">
      <xdr:nvSpPr>
        <xdr:cNvPr id="374" name="楕円 373"/>
        <xdr:cNvSpPr/>
      </xdr:nvSpPr>
      <xdr:spPr>
        <a:xfrm>
          <a:off x="9588500" y="100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51058</xdr:rowOff>
    </xdr:from>
    <xdr:ext cx="469744" cy="259045"/>
    <xdr:sp macro="" textlink="">
      <xdr:nvSpPr>
        <xdr:cNvPr id="375" name="テキスト ボックス 374"/>
        <xdr:cNvSpPr txBox="1"/>
      </xdr:nvSpPr>
      <xdr:spPr>
        <a:xfrm>
          <a:off x="9404428" y="1016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130315</xdr:rowOff>
    </xdr:from>
    <xdr:to>
      <xdr:col>46</xdr:col>
      <xdr:colOff>38100</xdr:colOff>
      <xdr:row>59</xdr:row>
      <xdr:rowOff>60465</xdr:rowOff>
    </xdr:to>
    <xdr:sp macro="" textlink="">
      <xdr:nvSpPr>
        <xdr:cNvPr id="376" name="楕円 375"/>
        <xdr:cNvSpPr/>
      </xdr:nvSpPr>
      <xdr:spPr>
        <a:xfrm>
          <a:off x="8699500" y="100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51592</xdr:rowOff>
    </xdr:from>
    <xdr:ext cx="469744" cy="259045"/>
    <xdr:sp macro="" textlink="">
      <xdr:nvSpPr>
        <xdr:cNvPr id="377" name="テキスト ボックス 376"/>
        <xdr:cNvSpPr txBox="1"/>
      </xdr:nvSpPr>
      <xdr:spPr>
        <a:xfrm>
          <a:off x="8515428" y="1016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116504</xdr:rowOff>
    </xdr:from>
    <xdr:to>
      <xdr:col>41</xdr:col>
      <xdr:colOff>101600</xdr:colOff>
      <xdr:row>59</xdr:row>
      <xdr:rowOff>46654</xdr:rowOff>
    </xdr:to>
    <xdr:sp macro="" textlink="">
      <xdr:nvSpPr>
        <xdr:cNvPr id="378" name="楕円 377"/>
        <xdr:cNvSpPr/>
      </xdr:nvSpPr>
      <xdr:spPr>
        <a:xfrm>
          <a:off x="7810500" y="100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37781</xdr:rowOff>
    </xdr:from>
    <xdr:ext cx="469744" cy="259045"/>
    <xdr:sp macro="" textlink="">
      <xdr:nvSpPr>
        <xdr:cNvPr id="379" name="テキスト ボックス 378"/>
        <xdr:cNvSpPr txBox="1"/>
      </xdr:nvSpPr>
      <xdr:spPr>
        <a:xfrm>
          <a:off x="7626428" y="1015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125361</xdr:rowOff>
    </xdr:from>
    <xdr:to>
      <xdr:col>36</xdr:col>
      <xdr:colOff>165100</xdr:colOff>
      <xdr:row>59</xdr:row>
      <xdr:rowOff>55511</xdr:rowOff>
    </xdr:to>
    <xdr:sp macro="" textlink="">
      <xdr:nvSpPr>
        <xdr:cNvPr id="380" name="楕円 379"/>
        <xdr:cNvSpPr/>
      </xdr:nvSpPr>
      <xdr:spPr>
        <a:xfrm>
          <a:off x="6921500" y="100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46638</xdr:rowOff>
    </xdr:from>
    <xdr:ext cx="469744" cy="259045"/>
    <xdr:sp macro="" textlink="">
      <xdr:nvSpPr>
        <xdr:cNvPr id="381" name="テキスト ボックス 380"/>
        <xdr:cNvSpPr txBox="1"/>
      </xdr:nvSpPr>
      <xdr:spPr>
        <a:xfrm>
          <a:off x="6737428" y="101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46112</xdr:rowOff>
    </xdr:from>
    <xdr:to>
      <xdr:col>55</xdr:col>
      <xdr:colOff>0</xdr:colOff>
      <xdr:row>78</xdr:row>
      <xdr:rowOff>64765</xdr:rowOff>
    </xdr:to>
    <xdr:cxnSp macro="">
      <xdr:nvCxnSpPr>
        <xdr:cNvPr id="408" name="直線コネクタ 407"/>
        <xdr:cNvCxnSpPr/>
      </xdr:nvCxnSpPr>
      <xdr:spPr>
        <a:xfrm flipV="1">
          <a:off x="9639300" y="13419212"/>
          <a:ext cx="8382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34086</xdr:rowOff>
    </xdr:from>
    <xdr:to>
      <xdr:col>50</xdr:col>
      <xdr:colOff>114300</xdr:colOff>
      <xdr:row>78</xdr:row>
      <xdr:rowOff>64765</xdr:rowOff>
    </xdr:to>
    <xdr:cxnSp macro="">
      <xdr:nvCxnSpPr>
        <xdr:cNvPr id="411" name="直線コネクタ 410"/>
        <xdr:cNvCxnSpPr/>
      </xdr:nvCxnSpPr>
      <xdr:spPr>
        <a:xfrm>
          <a:off x="8750300" y="13407186"/>
          <a:ext cx="889000" cy="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144501</xdr:rowOff>
    </xdr:from>
    <xdr:to>
      <xdr:col>45</xdr:col>
      <xdr:colOff>177800</xdr:colOff>
      <xdr:row>78</xdr:row>
      <xdr:rowOff>34086</xdr:rowOff>
    </xdr:to>
    <xdr:cxnSp macro="">
      <xdr:nvCxnSpPr>
        <xdr:cNvPr id="414" name="直線コネクタ 413"/>
        <xdr:cNvCxnSpPr/>
      </xdr:nvCxnSpPr>
      <xdr:spPr>
        <a:xfrm>
          <a:off x="7861300" y="13346151"/>
          <a:ext cx="889000" cy="6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144501</xdr:rowOff>
    </xdr:from>
    <xdr:to>
      <xdr:col>41</xdr:col>
      <xdr:colOff>50800</xdr:colOff>
      <xdr:row>77</xdr:row>
      <xdr:rowOff>162057</xdr:rowOff>
    </xdr:to>
    <xdr:cxnSp macro="">
      <xdr:nvCxnSpPr>
        <xdr:cNvPr id="417" name="直線コネクタ 416"/>
        <xdr:cNvCxnSpPr/>
      </xdr:nvCxnSpPr>
      <xdr:spPr>
        <a:xfrm flipV="1">
          <a:off x="6972300" y="13346151"/>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166762</xdr:rowOff>
    </xdr:from>
    <xdr:to>
      <xdr:col>55</xdr:col>
      <xdr:colOff>50800</xdr:colOff>
      <xdr:row>78</xdr:row>
      <xdr:rowOff>96912</xdr:rowOff>
    </xdr:to>
    <xdr:sp macro="" textlink="">
      <xdr:nvSpPr>
        <xdr:cNvPr id="427" name="楕円 426"/>
        <xdr:cNvSpPr/>
      </xdr:nvSpPr>
      <xdr:spPr>
        <a:xfrm>
          <a:off x="10426700" y="133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81689</xdr:rowOff>
    </xdr:from>
    <xdr:ext cx="469744" cy="259045"/>
    <xdr:sp macro="" textlink="">
      <xdr:nvSpPr>
        <xdr:cNvPr id="428" name="商工費該当値テキスト"/>
        <xdr:cNvSpPr txBox="1"/>
      </xdr:nvSpPr>
      <xdr:spPr>
        <a:xfrm>
          <a:off x="10528300" y="1328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13965</xdr:rowOff>
    </xdr:from>
    <xdr:to>
      <xdr:col>50</xdr:col>
      <xdr:colOff>165100</xdr:colOff>
      <xdr:row>78</xdr:row>
      <xdr:rowOff>115565</xdr:rowOff>
    </xdr:to>
    <xdr:sp macro="" textlink="">
      <xdr:nvSpPr>
        <xdr:cNvPr id="429" name="楕円 428"/>
        <xdr:cNvSpPr/>
      </xdr:nvSpPr>
      <xdr:spPr>
        <a:xfrm>
          <a:off x="9588500" y="133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106692</xdr:rowOff>
    </xdr:from>
    <xdr:ext cx="469744" cy="259045"/>
    <xdr:sp macro="" textlink="">
      <xdr:nvSpPr>
        <xdr:cNvPr id="430" name="テキスト ボックス 429"/>
        <xdr:cNvSpPr txBox="1"/>
      </xdr:nvSpPr>
      <xdr:spPr>
        <a:xfrm>
          <a:off x="9404428" y="1347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154736</xdr:rowOff>
    </xdr:from>
    <xdr:to>
      <xdr:col>46</xdr:col>
      <xdr:colOff>38100</xdr:colOff>
      <xdr:row>78</xdr:row>
      <xdr:rowOff>84886</xdr:rowOff>
    </xdr:to>
    <xdr:sp macro="" textlink="">
      <xdr:nvSpPr>
        <xdr:cNvPr id="431" name="楕円 430"/>
        <xdr:cNvSpPr/>
      </xdr:nvSpPr>
      <xdr:spPr>
        <a:xfrm>
          <a:off x="8699500" y="133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76013</xdr:rowOff>
    </xdr:from>
    <xdr:ext cx="469744" cy="259045"/>
    <xdr:sp macro="" textlink="">
      <xdr:nvSpPr>
        <xdr:cNvPr id="432" name="テキスト ボックス 431"/>
        <xdr:cNvSpPr txBox="1"/>
      </xdr:nvSpPr>
      <xdr:spPr>
        <a:xfrm>
          <a:off x="8515428" y="134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93701</xdr:rowOff>
    </xdr:from>
    <xdr:to>
      <xdr:col>41</xdr:col>
      <xdr:colOff>101600</xdr:colOff>
      <xdr:row>78</xdr:row>
      <xdr:rowOff>23851</xdr:rowOff>
    </xdr:to>
    <xdr:sp macro="" textlink="">
      <xdr:nvSpPr>
        <xdr:cNvPr id="433" name="楕円 432"/>
        <xdr:cNvSpPr/>
      </xdr:nvSpPr>
      <xdr:spPr>
        <a:xfrm>
          <a:off x="7810500" y="132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14978</xdr:rowOff>
    </xdr:from>
    <xdr:ext cx="469744" cy="259045"/>
    <xdr:sp macro="" textlink="">
      <xdr:nvSpPr>
        <xdr:cNvPr id="434" name="テキスト ボックス 433"/>
        <xdr:cNvSpPr txBox="1"/>
      </xdr:nvSpPr>
      <xdr:spPr>
        <a:xfrm>
          <a:off x="7626428" y="1338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111257</xdr:rowOff>
    </xdr:from>
    <xdr:to>
      <xdr:col>36</xdr:col>
      <xdr:colOff>165100</xdr:colOff>
      <xdr:row>78</xdr:row>
      <xdr:rowOff>41407</xdr:rowOff>
    </xdr:to>
    <xdr:sp macro="" textlink="">
      <xdr:nvSpPr>
        <xdr:cNvPr id="435" name="楕円 434"/>
        <xdr:cNvSpPr/>
      </xdr:nvSpPr>
      <xdr:spPr>
        <a:xfrm>
          <a:off x="6921500" y="133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32534</xdr:rowOff>
    </xdr:from>
    <xdr:ext cx="469744" cy="259045"/>
    <xdr:sp macro="" textlink="">
      <xdr:nvSpPr>
        <xdr:cNvPr id="436" name="テキスト ボックス 435"/>
        <xdr:cNvSpPr txBox="1"/>
      </xdr:nvSpPr>
      <xdr:spPr>
        <a:xfrm>
          <a:off x="6737428" y="1340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15785</xdr:rowOff>
    </xdr:from>
    <xdr:to>
      <xdr:col>55</xdr:col>
      <xdr:colOff>0</xdr:colOff>
      <xdr:row>98</xdr:row>
      <xdr:rowOff>46358</xdr:rowOff>
    </xdr:to>
    <xdr:cxnSp macro="">
      <xdr:nvCxnSpPr>
        <xdr:cNvPr id="463" name="直線コネクタ 462"/>
        <xdr:cNvCxnSpPr/>
      </xdr:nvCxnSpPr>
      <xdr:spPr>
        <a:xfrm>
          <a:off x="9639300" y="16817885"/>
          <a:ext cx="838200" cy="3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15785</xdr:rowOff>
    </xdr:from>
    <xdr:to>
      <xdr:col>50</xdr:col>
      <xdr:colOff>114300</xdr:colOff>
      <xdr:row>98</xdr:row>
      <xdr:rowOff>61043</xdr:rowOff>
    </xdr:to>
    <xdr:cxnSp macro="">
      <xdr:nvCxnSpPr>
        <xdr:cNvPr id="466" name="直線コネクタ 465"/>
        <xdr:cNvCxnSpPr/>
      </xdr:nvCxnSpPr>
      <xdr:spPr>
        <a:xfrm flipV="1">
          <a:off x="8750300" y="16817885"/>
          <a:ext cx="889000" cy="4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27412</xdr:rowOff>
    </xdr:from>
    <xdr:to>
      <xdr:col>45</xdr:col>
      <xdr:colOff>177800</xdr:colOff>
      <xdr:row>98</xdr:row>
      <xdr:rowOff>61043</xdr:rowOff>
    </xdr:to>
    <xdr:cxnSp macro="">
      <xdr:nvCxnSpPr>
        <xdr:cNvPr id="469" name="直線コネクタ 468"/>
        <xdr:cNvCxnSpPr/>
      </xdr:nvCxnSpPr>
      <xdr:spPr>
        <a:xfrm>
          <a:off x="7861300" y="16829512"/>
          <a:ext cx="889000" cy="3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27412</xdr:rowOff>
    </xdr:from>
    <xdr:to>
      <xdr:col>41</xdr:col>
      <xdr:colOff>50800</xdr:colOff>
      <xdr:row>98</xdr:row>
      <xdr:rowOff>65889</xdr:rowOff>
    </xdr:to>
    <xdr:cxnSp macro="">
      <xdr:nvCxnSpPr>
        <xdr:cNvPr id="472" name="直線コネクタ 471"/>
        <xdr:cNvCxnSpPr/>
      </xdr:nvCxnSpPr>
      <xdr:spPr>
        <a:xfrm flipV="1">
          <a:off x="6972300" y="16829512"/>
          <a:ext cx="889000" cy="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167008</xdr:rowOff>
    </xdr:from>
    <xdr:to>
      <xdr:col>55</xdr:col>
      <xdr:colOff>50800</xdr:colOff>
      <xdr:row>98</xdr:row>
      <xdr:rowOff>97158</xdr:rowOff>
    </xdr:to>
    <xdr:sp macro="" textlink="">
      <xdr:nvSpPr>
        <xdr:cNvPr id="482" name="楕円 481"/>
        <xdr:cNvSpPr/>
      </xdr:nvSpPr>
      <xdr:spPr>
        <a:xfrm>
          <a:off x="10426700" y="1679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81935</xdr:rowOff>
    </xdr:from>
    <xdr:ext cx="534377" cy="259045"/>
    <xdr:sp macro="" textlink="">
      <xdr:nvSpPr>
        <xdr:cNvPr id="483" name="土木費該当値テキスト"/>
        <xdr:cNvSpPr txBox="1"/>
      </xdr:nvSpPr>
      <xdr:spPr>
        <a:xfrm>
          <a:off x="10528300" y="167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136435</xdr:rowOff>
    </xdr:from>
    <xdr:to>
      <xdr:col>50</xdr:col>
      <xdr:colOff>165100</xdr:colOff>
      <xdr:row>98</xdr:row>
      <xdr:rowOff>66585</xdr:rowOff>
    </xdr:to>
    <xdr:sp macro="" textlink="">
      <xdr:nvSpPr>
        <xdr:cNvPr id="484" name="楕円 483"/>
        <xdr:cNvSpPr/>
      </xdr:nvSpPr>
      <xdr:spPr>
        <a:xfrm>
          <a:off x="9588500" y="167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57712</xdr:rowOff>
    </xdr:from>
    <xdr:ext cx="534377" cy="259045"/>
    <xdr:sp macro="" textlink="">
      <xdr:nvSpPr>
        <xdr:cNvPr id="485" name="テキスト ボックス 484"/>
        <xdr:cNvSpPr txBox="1"/>
      </xdr:nvSpPr>
      <xdr:spPr>
        <a:xfrm>
          <a:off x="9372111" y="1685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10243</xdr:rowOff>
    </xdr:from>
    <xdr:to>
      <xdr:col>46</xdr:col>
      <xdr:colOff>38100</xdr:colOff>
      <xdr:row>98</xdr:row>
      <xdr:rowOff>111843</xdr:rowOff>
    </xdr:to>
    <xdr:sp macro="" textlink="">
      <xdr:nvSpPr>
        <xdr:cNvPr id="486" name="楕円 485"/>
        <xdr:cNvSpPr/>
      </xdr:nvSpPr>
      <xdr:spPr>
        <a:xfrm>
          <a:off x="8699500" y="1681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102970</xdr:rowOff>
    </xdr:from>
    <xdr:ext cx="534377" cy="259045"/>
    <xdr:sp macro="" textlink="">
      <xdr:nvSpPr>
        <xdr:cNvPr id="487" name="テキスト ボックス 486"/>
        <xdr:cNvSpPr txBox="1"/>
      </xdr:nvSpPr>
      <xdr:spPr>
        <a:xfrm>
          <a:off x="8483111" y="1690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148062</xdr:rowOff>
    </xdr:from>
    <xdr:to>
      <xdr:col>41</xdr:col>
      <xdr:colOff>101600</xdr:colOff>
      <xdr:row>98</xdr:row>
      <xdr:rowOff>78212</xdr:rowOff>
    </xdr:to>
    <xdr:sp macro="" textlink="">
      <xdr:nvSpPr>
        <xdr:cNvPr id="488" name="楕円 487"/>
        <xdr:cNvSpPr/>
      </xdr:nvSpPr>
      <xdr:spPr>
        <a:xfrm>
          <a:off x="7810500" y="1677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69339</xdr:rowOff>
    </xdr:from>
    <xdr:ext cx="534377" cy="259045"/>
    <xdr:sp macro="" textlink="">
      <xdr:nvSpPr>
        <xdr:cNvPr id="489" name="テキスト ボックス 488"/>
        <xdr:cNvSpPr txBox="1"/>
      </xdr:nvSpPr>
      <xdr:spPr>
        <a:xfrm>
          <a:off x="7594111" y="168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15089</xdr:rowOff>
    </xdr:from>
    <xdr:to>
      <xdr:col>36</xdr:col>
      <xdr:colOff>165100</xdr:colOff>
      <xdr:row>98</xdr:row>
      <xdr:rowOff>116689</xdr:rowOff>
    </xdr:to>
    <xdr:sp macro="" textlink="">
      <xdr:nvSpPr>
        <xdr:cNvPr id="490" name="楕円 489"/>
        <xdr:cNvSpPr/>
      </xdr:nvSpPr>
      <xdr:spPr>
        <a:xfrm>
          <a:off x="6921500" y="168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107816</xdr:rowOff>
    </xdr:from>
    <xdr:ext cx="534377" cy="259045"/>
    <xdr:sp macro="" textlink="">
      <xdr:nvSpPr>
        <xdr:cNvPr id="491" name="テキスト ボックス 490"/>
        <xdr:cNvSpPr txBox="1"/>
      </xdr:nvSpPr>
      <xdr:spPr>
        <a:xfrm>
          <a:off x="6705111" y="169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51140</xdr:rowOff>
    </xdr:from>
    <xdr:to>
      <xdr:col>85</xdr:col>
      <xdr:colOff>127000</xdr:colOff>
      <xdr:row>36</xdr:row>
      <xdr:rowOff>79578</xdr:rowOff>
    </xdr:to>
    <xdr:cxnSp macro="">
      <xdr:nvCxnSpPr>
        <xdr:cNvPr id="519" name="直線コネクタ 518"/>
        <xdr:cNvCxnSpPr/>
      </xdr:nvCxnSpPr>
      <xdr:spPr>
        <a:xfrm flipV="1">
          <a:off x="15481300" y="6223340"/>
          <a:ext cx="8382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79578</xdr:rowOff>
    </xdr:from>
    <xdr:to>
      <xdr:col>81</xdr:col>
      <xdr:colOff>50800</xdr:colOff>
      <xdr:row>36</xdr:row>
      <xdr:rowOff>106187</xdr:rowOff>
    </xdr:to>
    <xdr:cxnSp macro="">
      <xdr:nvCxnSpPr>
        <xdr:cNvPr id="522" name="直線コネクタ 521"/>
        <xdr:cNvCxnSpPr/>
      </xdr:nvCxnSpPr>
      <xdr:spPr>
        <a:xfrm flipV="1">
          <a:off x="14592300" y="6251778"/>
          <a:ext cx="889000" cy="2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83556</xdr:rowOff>
    </xdr:from>
    <xdr:to>
      <xdr:col>76</xdr:col>
      <xdr:colOff>114300</xdr:colOff>
      <xdr:row>36</xdr:row>
      <xdr:rowOff>106187</xdr:rowOff>
    </xdr:to>
    <xdr:cxnSp macro="">
      <xdr:nvCxnSpPr>
        <xdr:cNvPr id="525" name="直線コネクタ 524"/>
        <xdr:cNvCxnSpPr/>
      </xdr:nvCxnSpPr>
      <xdr:spPr>
        <a:xfrm>
          <a:off x="13703300" y="625575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83556</xdr:rowOff>
    </xdr:from>
    <xdr:to>
      <xdr:col>71</xdr:col>
      <xdr:colOff>177800</xdr:colOff>
      <xdr:row>36</xdr:row>
      <xdr:rowOff>99055</xdr:rowOff>
    </xdr:to>
    <xdr:cxnSp macro="">
      <xdr:nvCxnSpPr>
        <xdr:cNvPr id="528" name="直線コネクタ 527"/>
        <xdr:cNvCxnSpPr/>
      </xdr:nvCxnSpPr>
      <xdr:spPr>
        <a:xfrm flipV="1">
          <a:off x="12814300" y="6255756"/>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340</xdr:rowOff>
    </xdr:from>
    <xdr:to>
      <xdr:col>85</xdr:col>
      <xdr:colOff>177800</xdr:colOff>
      <xdr:row>36</xdr:row>
      <xdr:rowOff>101940</xdr:rowOff>
    </xdr:to>
    <xdr:sp macro="" textlink="">
      <xdr:nvSpPr>
        <xdr:cNvPr id="538" name="楕円 537"/>
        <xdr:cNvSpPr/>
      </xdr:nvSpPr>
      <xdr:spPr>
        <a:xfrm>
          <a:off x="16268700" y="61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23217</xdr:rowOff>
    </xdr:from>
    <xdr:ext cx="534377" cy="259045"/>
    <xdr:sp macro="" textlink="">
      <xdr:nvSpPr>
        <xdr:cNvPr id="539" name="消防費該当値テキスト"/>
        <xdr:cNvSpPr txBox="1"/>
      </xdr:nvSpPr>
      <xdr:spPr>
        <a:xfrm>
          <a:off x="16370300" y="602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28778</xdr:rowOff>
    </xdr:from>
    <xdr:to>
      <xdr:col>81</xdr:col>
      <xdr:colOff>101600</xdr:colOff>
      <xdr:row>36</xdr:row>
      <xdr:rowOff>130378</xdr:rowOff>
    </xdr:to>
    <xdr:sp macro="" textlink="">
      <xdr:nvSpPr>
        <xdr:cNvPr id="540" name="楕円 539"/>
        <xdr:cNvSpPr/>
      </xdr:nvSpPr>
      <xdr:spPr>
        <a:xfrm>
          <a:off x="15430500" y="62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146905</xdr:rowOff>
    </xdr:from>
    <xdr:ext cx="534377" cy="259045"/>
    <xdr:sp macro="" textlink="">
      <xdr:nvSpPr>
        <xdr:cNvPr id="541" name="テキスト ボックス 540"/>
        <xdr:cNvSpPr txBox="1"/>
      </xdr:nvSpPr>
      <xdr:spPr>
        <a:xfrm>
          <a:off x="15214111" y="59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55387</xdr:rowOff>
    </xdr:from>
    <xdr:to>
      <xdr:col>76</xdr:col>
      <xdr:colOff>165100</xdr:colOff>
      <xdr:row>36</xdr:row>
      <xdr:rowOff>156987</xdr:rowOff>
    </xdr:to>
    <xdr:sp macro="" textlink="">
      <xdr:nvSpPr>
        <xdr:cNvPr id="542" name="楕円 541"/>
        <xdr:cNvSpPr/>
      </xdr:nvSpPr>
      <xdr:spPr>
        <a:xfrm>
          <a:off x="14541500" y="62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2064</xdr:rowOff>
    </xdr:from>
    <xdr:ext cx="534377" cy="259045"/>
    <xdr:sp macro="" textlink="">
      <xdr:nvSpPr>
        <xdr:cNvPr id="543" name="テキスト ボックス 542"/>
        <xdr:cNvSpPr txBox="1"/>
      </xdr:nvSpPr>
      <xdr:spPr>
        <a:xfrm>
          <a:off x="14325111" y="600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32756</xdr:rowOff>
    </xdr:from>
    <xdr:to>
      <xdr:col>72</xdr:col>
      <xdr:colOff>38100</xdr:colOff>
      <xdr:row>36</xdr:row>
      <xdr:rowOff>134356</xdr:rowOff>
    </xdr:to>
    <xdr:sp macro="" textlink="">
      <xdr:nvSpPr>
        <xdr:cNvPr id="544" name="楕円 543"/>
        <xdr:cNvSpPr/>
      </xdr:nvSpPr>
      <xdr:spPr>
        <a:xfrm>
          <a:off x="13652500" y="620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150883</xdr:rowOff>
    </xdr:from>
    <xdr:ext cx="534377" cy="259045"/>
    <xdr:sp macro="" textlink="">
      <xdr:nvSpPr>
        <xdr:cNvPr id="545" name="テキスト ボックス 544"/>
        <xdr:cNvSpPr txBox="1"/>
      </xdr:nvSpPr>
      <xdr:spPr>
        <a:xfrm>
          <a:off x="13436111" y="5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48255</xdr:rowOff>
    </xdr:from>
    <xdr:to>
      <xdr:col>67</xdr:col>
      <xdr:colOff>101600</xdr:colOff>
      <xdr:row>36</xdr:row>
      <xdr:rowOff>149855</xdr:rowOff>
    </xdr:to>
    <xdr:sp macro="" textlink="">
      <xdr:nvSpPr>
        <xdr:cNvPr id="546" name="楕円 545"/>
        <xdr:cNvSpPr/>
      </xdr:nvSpPr>
      <xdr:spPr>
        <a:xfrm>
          <a:off x="12763500" y="62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166382</xdr:rowOff>
    </xdr:from>
    <xdr:ext cx="534377" cy="259045"/>
    <xdr:sp macro="" textlink="">
      <xdr:nvSpPr>
        <xdr:cNvPr id="547" name="テキスト ボックス 546"/>
        <xdr:cNvSpPr txBox="1"/>
      </xdr:nvSpPr>
      <xdr:spPr>
        <a:xfrm>
          <a:off x="12547111" y="59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144805</xdr:rowOff>
    </xdr:from>
    <xdr:to>
      <xdr:col>85</xdr:col>
      <xdr:colOff>127000</xdr:colOff>
      <xdr:row>57</xdr:row>
      <xdr:rowOff>4255</xdr:rowOff>
    </xdr:to>
    <xdr:cxnSp macro="">
      <xdr:nvCxnSpPr>
        <xdr:cNvPr id="577" name="直線コネクタ 576"/>
        <xdr:cNvCxnSpPr/>
      </xdr:nvCxnSpPr>
      <xdr:spPr>
        <a:xfrm flipV="1">
          <a:off x="15481300" y="9231655"/>
          <a:ext cx="838200" cy="5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4255</xdr:rowOff>
    </xdr:from>
    <xdr:to>
      <xdr:col>81</xdr:col>
      <xdr:colOff>50800</xdr:colOff>
      <xdr:row>57</xdr:row>
      <xdr:rowOff>41421</xdr:rowOff>
    </xdr:to>
    <xdr:cxnSp macro="">
      <xdr:nvCxnSpPr>
        <xdr:cNvPr id="580" name="直線コネクタ 579"/>
        <xdr:cNvCxnSpPr/>
      </xdr:nvCxnSpPr>
      <xdr:spPr>
        <a:xfrm flipV="1">
          <a:off x="14592300" y="9776905"/>
          <a:ext cx="889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96990</xdr:rowOff>
    </xdr:from>
    <xdr:to>
      <xdr:col>76</xdr:col>
      <xdr:colOff>114300</xdr:colOff>
      <xdr:row>57</xdr:row>
      <xdr:rowOff>41421</xdr:rowOff>
    </xdr:to>
    <xdr:cxnSp macro="">
      <xdr:nvCxnSpPr>
        <xdr:cNvPr id="583" name="直線コネクタ 582"/>
        <xdr:cNvCxnSpPr/>
      </xdr:nvCxnSpPr>
      <xdr:spPr>
        <a:xfrm>
          <a:off x="13703300" y="9012390"/>
          <a:ext cx="889000" cy="80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96990</xdr:rowOff>
    </xdr:from>
    <xdr:to>
      <xdr:col>71</xdr:col>
      <xdr:colOff>177800</xdr:colOff>
      <xdr:row>54</xdr:row>
      <xdr:rowOff>150920</xdr:rowOff>
    </xdr:to>
    <xdr:cxnSp macro="">
      <xdr:nvCxnSpPr>
        <xdr:cNvPr id="586" name="直線コネクタ 585"/>
        <xdr:cNvCxnSpPr/>
      </xdr:nvCxnSpPr>
      <xdr:spPr>
        <a:xfrm flipV="1">
          <a:off x="12814300" y="9012390"/>
          <a:ext cx="889000" cy="39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94005</xdr:rowOff>
    </xdr:from>
    <xdr:to>
      <xdr:col>85</xdr:col>
      <xdr:colOff>177800</xdr:colOff>
      <xdr:row>54</xdr:row>
      <xdr:rowOff>24155</xdr:rowOff>
    </xdr:to>
    <xdr:sp macro="" textlink="">
      <xdr:nvSpPr>
        <xdr:cNvPr id="596" name="楕円 595"/>
        <xdr:cNvSpPr/>
      </xdr:nvSpPr>
      <xdr:spPr>
        <a:xfrm>
          <a:off x="16268700" y="918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116882</xdr:rowOff>
    </xdr:from>
    <xdr:ext cx="534377" cy="259045"/>
    <xdr:sp macro="" textlink="">
      <xdr:nvSpPr>
        <xdr:cNvPr id="597" name="教育費該当値テキスト"/>
        <xdr:cNvSpPr txBox="1"/>
      </xdr:nvSpPr>
      <xdr:spPr>
        <a:xfrm>
          <a:off x="16370300" y="903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124905</xdr:rowOff>
    </xdr:from>
    <xdr:to>
      <xdr:col>81</xdr:col>
      <xdr:colOff>101600</xdr:colOff>
      <xdr:row>57</xdr:row>
      <xdr:rowOff>55055</xdr:rowOff>
    </xdr:to>
    <xdr:sp macro="" textlink="">
      <xdr:nvSpPr>
        <xdr:cNvPr id="598" name="楕円 597"/>
        <xdr:cNvSpPr/>
      </xdr:nvSpPr>
      <xdr:spPr>
        <a:xfrm>
          <a:off x="15430500" y="9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46182</xdr:rowOff>
    </xdr:from>
    <xdr:ext cx="534377" cy="259045"/>
    <xdr:sp macro="" textlink="">
      <xdr:nvSpPr>
        <xdr:cNvPr id="599" name="テキスト ボックス 598"/>
        <xdr:cNvSpPr txBox="1"/>
      </xdr:nvSpPr>
      <xdr:spPr>
        <a:xfrm>
          <a:off x="15214111" y="98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162071</xdr:rowOff>
    </xdr:from>
    <xdr:to>
      <xdr:col>76</xdr:col>
      <xdr:colOff>165100</xdr:colOff>
      <xdr:row>57</xdr:row>
      <xdr:rowOff>92221</xdr:rowOff>
    </xdr:to>
    <xdr:sp macro="" textlink="">
      <xdr:nvSpPr>
        <xdr:cNvPr id="600" name="楕円 599"/>
        <xdr:cNvSpPr/>
      </xdr:nvSpPr>
      <xdr:spPr>
        <a:xfrm>
          <a:off x="14541500" y="97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83348</xdr:rowOff>
    </xdr:from>
    <xdr:ext cx="534377" cy="259045"/>
    <xdr:sp macro="" textlink="">
      <xdr:nvSpPr>
        <xdr:cNvPr id="601" name="テキスト ボックス 600"/>
        <xdr:cNvSpPr txBox="1"/>
      </xdr:nvSpPr>
      <xdr:spPr>
        <a:xfrm>
          <a:off x="14325111" y="98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46190</xdr:rowOff>
    </xdr:from>
    <xdr:to>
      <xdr:col>72</xdr:col>
      <xdr:colOff>38100</xdr:colOff>
      <xdr:row>52</xdr:row>
      <xdr:rowOff>147790</xdr:rowOff>
    </xdr:to>
    <xdr:sp macro="" textlink="">
      <xdr:nvSpPr>
        <xdr:cNvPr id="602" name="楕円 601"/>
        <xdr:cNvSpPr/>
      </xdr:nvSpPr>
      <xdr:spPr>
        <a:xfrm>
          <a:off x="13652500" y="89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164317</xdr:rowOff>
    </xdr:from>
    <xdr:ext cx="534377" cy="259045"/>
    <xdr:sp macro="" textlink="">
      <xdr:nvSpPr>
        <xdr:cNvPr id="603" name="テキスト ボックス 602"/>
        <xdr:cNvSpPr txBox="1"/>
      </xdr:nvSpPr>
      <xdr:spPr>
        <a:xfrm>
          <a:off x="13436111" y="873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100120</xdr:rowOff>
    </xdr:from>
    <xdr:to>
      <xdr:col>67</xdr:col>
      <xdr:colOff>101600</xdr:colOff>
      <xdr:row>55</xdr:row>
      <xdr:rowOff>30270</xdr:rowOff>
    </xdr:to>
    <xdr:sp macro="" textlink="">
      <xdr:nvSpPr>
        <xdr:cNvPr id="604" name="楕円 603"/>
        <xdr:cNvSpPr/>
      </xdr:nvSpPr>
      <xdr:spPr>
        <a:xfrm>
          <a:off x="12763500" y="93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46797</xdr:rowOff>
    </xdr:from>
    <xdr:ext cx="534377" cy="259045"/>
    <xdr:sp macro="" textlink="">
      <xdr:nvSpPr>
        <xdr:cNvPr id="605" name="テキスト ボックス 604"/>
        <xdr:cNvSpPr txBox="1"/>
      </xdr:nvSpPr>
      <xdr:spPr>
        <a:xfrm>
          <a:off x="12547111" y="913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39078</xdr:rowOff>
    </xdr:from>
    <xdr:to>
      <xdr:col>85</xdr:col>
      <xdr:colOff>127000</xdr:colOff>
      <xdr:row>79</xdr:row>
      <xdr:rowOff>44450</xdr:rowOff>
    </xdr:to>
    <xdr:cxnSp macro="">
      <xdr:nvCxnSpPr>
        <xdr:cNvPr id="634" name="直線コネクタ 633"/>
        <xdr:cNvCxnSpPr/>
      </xdr:nvCxnSpPr>
      <xdr:spPr>
        <a:xfrm flipV="1">
          <a:off x="15481300" y="13583628"/>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42354</xdr:rowOff>
    </xdr:from>
    <xdr:to>
      <xdr:col>81</xdr:col>
      <xdr:colOff>50800</xdr:colOff>
      <xdr:row>79</xdr:row>
      <xdr:rowOff>44450</xdr:rowOff>
    </xdr:to>
    <xdr:cxnSp macro="">
      <xdr:nvCxnSpPr>
        <xdr:cNvPr id="637" name="直線コネクタ 636"/>
        <xdr:cNvCxnSpPr/>
      </xdr:nvCxnSpPr>
      <xdr:spPr>
        <a:xfrm>
          <a:off x="14592300" y="13586904"/>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42354</xdr:rowOff>
    </xdr:from>
    <xdr:to>
      <xdr:col>76</xdr:col>
      <xdr:colOff>114300</xdr:colOff>
      <xdr:row>79</xdr:row>
      <xdr:rowOff>44374</xdr:rowOff>
    </xdr:to>
    <xdr:cxnSp macro="">
      <xdr:nvCxnSpPr>
        <xdr:cNvPr id="640" name="直線コネクタ 639"/>
        <xdr:cNvCxnSpPr/>
      </xdr:nvCxnSpPr>
      <xdr:spPr>
        <a:xfrm flipV="1">
          <a:off x="13703300" y="13586904"/>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38088</xdr:rowOff>
    </xdr:from>
    <xdr:to>
      <xdr:col>71</xdr:col>
      <xdr:colOff>177800</xdr:colOff>
      <xdr:row>79</xdr:row>
      <xdr:rowOff>44374</xdr:rowOff>
    </xdr:to>
    <xdr:cxnSp macro="">
      <xdr:nvCxnSpPr>
        <xdr:cNvPr id="643" name="直線コネクタ 642"/>
        <xdr:cNvCxnSpPr/>
      </xdr:nvCxnSpPr>
      <xdr:spPr>
        <a:xfrm>
          <a:off x="12814300" y="1358263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159728</xdr:rowOff>
    </xdr:from>
    <xdr:to>
      <xdr:col>85</xdr:col>
      <xdr:colOff>177800</xdr:colOff>
      <xdr:row>79</xdr:row>
      <xdr:rowOff>89878</xdr:rowOff>
    </xdr:to>
    <xdr:sp macro="" textlink="">
      <xdr:nvSpPr>
        <xdr:cNvPr id="653" name="楕円 652"/>
        <xdr:cNvSpPr/>
      </xdr:nvSpPr>
      <xdr:spPr>
        <a:xfrm>
          <a:off x="16268700" y="135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4" name="災害復旧費該当値テキスト"/>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163004</xdr:rowOff>
    </xdr:from>
    <xdr:to>
      <xdr:col>76</xdr:col>
      <xdr:colOff>165100</xdr:colOff>
      <xdr:row>79</xdr:row>
      <xdr:rowOff>93154</xdr:rowOff>
    </xdr:to>
    <xdr:sp macro="" textlink="">
      <xdr:nvSpPr>
        <xdr:cNvPr id="657" name="楕円 656"/>
        <xdr:cNvSpPr/>
      </xdr:nvSpPr>
      <xdr:spPr>
        <a:xfrm>
          <a:off x="14541500" y="135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84281</xdr:rowOff>
    </xdr:from>
    <xdr:ext cx="313932" cy="259045"/>
    <xdr:sp macro="" textlink="">
      <xdr:nvSpPr>
        <xdr:cNvPr id="658" name="テキスト ボックス 657"/>
        <xdr:cNvSpPr txBox="1"/>
      </xdr:nvSpPr>
      <xdr:spPr>
        <a:xfrm>
          <a:off x="14435333" y="13628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165024</xdr:rowOff>
    </xdr:from>
    <xdr:to>
      <xdr:col>72</xdr:col>
      <xdr:colOff>38100</xdr:colOff>
      <xdr:row>79</xdr:row>
      <xdr:rowOff>95174</xdr:rowOff>
    </xdr:to>
    <xdr:sp macro="" textlink="">
      <xdr:nvSpPr>
        <xdr:cNvPr id="659" name="楕円 658"/>
        <xdr:cNvSpPr/>
      </xdr:nvSpPr>
      <xdr:spPr>
        <a:xfrm>
          <a:off x="13652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86301</xdr:rowOff>
    </xdr:from>
    <xdr:ext cx="249299" cy="259045"/>
    <xdr:sp macro="" textlink="">
      <xdr:nvSpPr>
        <xdr:cNvPr id="660" name="テキスト ボックス 659"/>
        <xdr:cNvSpPr txBox="1"/>
      </xdr:nvSpPr>
      <xdr:spPr>
        <a:xfrm>
          <a:off x="13578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158738</xdr:rowOff>
    </xdr:from>
    <xdr:to>
      <xdr:col>67</xdr:col>
      <xdr:colOff>101600</xdr:colOff>
      <xdr:row>79</xdr:row>
      <xdr:rowOff>88888</xdr:rowOff>
    </xdr:to>
    <xdr:sp macro="" textlink="">
      <xdr:nvSpPr>
        <xdr:cNvPr id="661" name="楕円 660"/>
        <xdr:cNvSpPr/>
      </xdr:nvSpPr>
      <xdr:spPr>
        <a:xfrm>
          <a:off x="127635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80015</xdr:rowOff>
    </xdr:from>
    <xdr:ext cx="378565" cy="259045"/>
    <xdr:sp macro="" textlink="">
      <xdr:nvSpPr>
        <xdr:cNvPr id="662" name="テキスト ボックス 661"/>
        <xdr:cNvSpPr txBox="1"/>
      </xdr:nvSpPr>
      <xdr:spPr>
        <a:xfrm>
          <a:off x="12625017" y="1362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117326</xdr:rowOff>
    </xdr:from>
    <xdr:to>
      <xdr:col>85</xdr:col>
      <xdr:colOff>127000</xdr:colOff>
      <xdr:row>97</xdr:row>
      <xdr:rowOff>137171</xdr:rowOff>
    </xdr:to>
    <xdr:cxnSp macro="">
      <xdr:nvCxnSpPr>
        <xdr:cNvPr id="695" name="直線コネクタ 694"/>
        <xdr:cNvCxnSpPr/>
      </xdr:nvCxnSpPr>
      <xdr:spPr>
        <a:xfrm flipV="1">
          <a:off x="15481300" y="16747976"/>
          <a:ext cx="838200" cy="1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137171</xdr:rowOff>
    </xdr:from>
    <xdr:to>
      <xdr:col>81</xdr:col>
      <xdr:colOff>50800</xdr:colOff>
      <xdr:row>97</xdr:row>
      <xdr:rowOff>163674</xdr:rowOff>
    </xdr:to>
    <xdr:cxnSp macro="">
      <xdr:nvCxnSpPr>
        <xdr:cNvPr id="698" name="直線コネクタ 697"/>
        <xdr:cNvCxnSpPr/>
      </xdr:nvCxnSpPr>
      <xdr:spPr>
        <a:xfrm flipV="1">
          <a:off x="14592300" y="16767821"/>
          <a:ext cx="889000" cy="2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163674</xdr:rowOff>
    </xdr:from>
    <xdr:to>
      <xdr:col>76</xdr:col>
      <xdr:colOff>114300</xdr:colOff>
      <xdr:row>98</xdr:row>
      <xdr:rowOff>8083</xdr:rowOff>
    </xdr:to>
    <xdr:cxnSp macro="">
      <xdr:nvCxnSpPr>
        <xdr:cNvPr id="701" name="直線コネクタ 700"/>
        <xdr:cNvCxnSpPr/>
      </xdr:nvCxnSpPr>
      <xdr:spPr>
        <a:xfrm flipV="1">
          <a:off x="13703300" y="16794324"/>
          <a:ext cx="8890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163402</xdr:rowOff>
    </xdr:from>
    <xdr:to>
      <xdr:col>71</xdr:col>
      <xdr:colOff>177800</xdr:colOff>
      <xdr:row>98</xdr:row>
      <xdr:rowOff>8083</xdr:rowOff>
    </xdr:to>
    <xdr:cxnSp macro="">
      <xdr:nvCxnSpPr>
        <xdr:cNvPr id="704" name="直線コネクタ 703"/>
        <xdr:cNvCxnSpPr/>
      </xdr:nvCxnSpPr>
      <xdr:spPr>
        <a:xfrm>
          <a:off x="12814300" y="16794052"/>
          <a:ext cx="889000" cy="1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66526</xdr:rowOff>
    </xdr:from>
    <xdr:to>
      <xdr:col>85</xdr:col>
      <xdr:colOff>177800</xdr:colOff>
      <xdr:row>97</xdr:row>
      <xdr:rowOff>168126</xdr:rowOff>
    </xdr:to>
    <xdr:sp macro="" textlink="">
      <xdr:nvSpPr>
        <xdr:cNvPr id="714" name="楕円 713"/>
        <xdr:cNvSpPr/>
      </xdr:nvSpPr>
      <xdr:spPr>
        <a:xfrm>
          <a:off x="16268700" y="166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44953</xdr:rowOff>
    </xdr:from>
    <xdr:ext cx="534377" cy="259045"/>
    <xdr:sp macro="" textlink="">
      <xdr:nvSpPr>
        <xdr:cNvPr id="715" name="公債費該当値テキスト"/>
        <xdr:cNvSpPr txBox="1"/>
      </xdr:nvSpPr>
      <xdr:spPr>
        <a:xfrm>
          <a:off x="16370300" y="166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86371</xdr:rowOff>
    </xdr:from>
    <xdr:to>
      <xdr:col>81</xdr:col>
      <xdr:colOff>101600</xdr:colOff>
      <xdr:row>98</xdr:row>
      <xdr:rowOff>16521</xdr:rowOff>
    </xdr:to>
    <xdr:sp macro="" textlink="">
      <xdr:nvSpPr>
        <xdr:cNvPr id="716" name="楕円 715"/>
        <xdr:cNvSpPr/>
      </xdr:nvSpPr>
      <xdr:spPr>
        <a:xfrm>
          <a:off x="15430500" y="167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7648</xdr:rowOff>
    </xdr:from>
    <xdr:ext cx="534377" cy="259045"/>
    <xdr:sp macro="" textlink="">
      <xdr:nvSpPr>
        <xdr:cNvPr id="717" name="テキスト ボックス 716"/>
        <xdr:cNvSpPr txBox="1"/>
      </xdr:nvSpPr>
      <xdr:spPr>
        <a:xfrm>
          <a:off x="15214111" y="168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112874</xdr:rowOff>
    </xdr:from>
    <xdr:to>
      <xdr:col>76</xdr:col>
      <xdr:colOff>165100</xdr:colOff>
      <xdr:row>98</xdr:row>
      <xdr:rowOff>43024</xdr:rowOff>
    </xdr:to>
    <xdr:sp macro="" textlink="">
      <xdr:nvSpPr>
        <xdr:cNvPr id="718" name="楕円 717"/>
        <xdr:cNvSpPr/>
      </xdr:nvSpPr>
      <xdr:spPr>
        <a:xfrm>
          <a:off x="14541500" y="167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34151</xdr:rowOff>
    </xdr:from>
    <xdr:ext cx="534377" cy="259045"/>
    <xdr:sp macro="" textlink="">
      <xdr:nvSpPr>
        <xdr:cNvPr id="719" name="テキスト ボックス 718"/>
        <xdr:cNvSpPr txBox="1"/>
      </xdr:nvSpPr>
      <xdr:spPr>
        <a:xfrm>
          <a:off x="14325111" y="1683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128733</xdr:rowOff>
    </xdr:from>
    <xdr:to>
      <xdr:col>72</xdr:col>
      <xdr:colOff>38100</xdr:colOff>
      <xdr:row>98</xdr:row>
      <xdr:rowOff>58883</xdr:rowOff>
    </xdr:to>
    <xdr:sp macro="" textlink="">
      <xdr:nvSpPr>
        <xdr:cNvPr id="720" name="楕円 719"/>
        <xdr:cNvSpPr/>
      </xdr:nvSpPr>
      <xdr:spPr>
        <a:xfrm>
          <a:off x="13652500" y="167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50010</xdr:rowOff>
    </xdr:from>
    <xdr:ext cx="534377" cy="259045"/>
    <xdr:sp macro="" textlink="">
      <xdr:nvSpPr>
        <xdr:cNvPr id="721" name="テキスト ボックス 720"/>
        <xdr:cNvSpPr txBox="1"/>
      </xdr:nvSpPr>
      <xdr:spPr>
        <a:xfrm>
          <a:off x="13436111" y="1685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112602</xdr:rowOff>
    </xdr:from>
    <xdr:to>
      <xdr:col>67</xdr:col>
      <xdr:colOff>101600</xdr:colOff>
      <xdr:row>98</xdr:row>
      <xdr:rowOff>42752</xdr:rowOff>
    </xdr:to>
    <xdr:sp macro="" textlink="">
      <xdr:nvSpPr>
        <xdr:cNvPr id="722" name="楕円 721"/>
        <xdr:cNvSpPr/>
      </xdr:nvSpPr>
      <xdr:spPr>
        <a:xfrm>
          <a:off x="12763500" y="167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33879</xdr:rowOff>
    </xdr:from>
    <xdr:ext cx="534377" cy="259045"/>
    <xdr:sp macro="" textlink="">
      <xdr:nvSpPr>
        <xdr:cNvPr id="723" name="テキスト ボックス 722"/>
        <xdr:cNvSpPr txBox="1"/>
      </xdr:nvSpPr>
      <xdr:spPr>
        <a:xfrm>
          <a:off x="12547111" y="1683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159588</xdr:rowOff>
    </xdr:from>
    <xdr:to>
      <xdr:col>111</xdr:col>
      <xdr:colOff>177800</xdr:colOff>
      <xdr:row>38</xdr:row>
      <xdr:rowOff>139700</xdr:rowOff>
    </xdr:to>
    <xdr:cxnSp macro="">
      <xdr:nvCxnSpPr>
        <xdr:cNvPr id="753" name="直線コネクタ 752"/>
        <xdr:cNvCxnSpPr/>
      </xdr:nvCxnSpPr>
      <xdr:spPr>
        <a:xfrm>
          <a:off x="20434300" y="6503238"/>
          <a:ext cx="8890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159588</xdr:rowOff>
    </xdr:from>
    <xdr:to>
      <xdr:col>107</xdr:col>
      <xdr:colOff>50800</xdr:colOff>
      <xdr:row>38</xdr:row>
      <xdr:rowOff>139700</xdr:rowOff>
    </xdr:to>
    <xdr:cxnSp macro="">
      <xdr:nvCxnSpPr>
        <xdr:cNvPr id="756" name="直線コネクタ 755"/>
        <xdr:cNvCxnSpPr/>
      </xdr:nvCxnSpPr>
      <xdr:spPr>
        <a:xfrm flipV="1">
          <a:off x="19545300" y="6503238"/>
          <a:ext cx="8890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xdr:rowOff>
    </xdr:from>
    <xdr:ext cx="378565" cy="259045"/>
    <xdr:sp macro="" textlink="">
      <xdr:nvSpPr>
        <xdr:cNvPr id="758" name="テキスト ボックス 757"/>
        <xdr:cNvSpPr txBox="1"/>
      </xdr:nvSpPr>
      <xdr:spPr>
        <a:xfrm>
          <a:off x="20245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108788</xdr:rowOff>
    </xdr:from>
    <xdr:to>
      <xdr:col>107</xdr:col>
      <xdr:colOff>101600</xdr:colOff>
      <xdr:row>38</xdr:row>
      <xdr:rowOff>38939</xdr:rowOff>
    </xdr:to>
    <xdr:sp macro="" textlink="">
      <xdr:nvSpPr>
        <xdr:cNvPr id="773" name="楕円 772"/>
        <xdr:cNvSpPr/>
      </xdr:nvSpPr>
      <xdr:spPr>
        <a:xfrm>
          <a:off x="20383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55465</xdr:rowOff>
    </xdr:from>
    <xdr:ext cx="469744" cy="259045"/>
    <xdr:sp macro="" textlink="">
      <xdr:nvSpPr>
        <xdr:cNvPr id="774" name="テキスト ボックス 773"/>
        <xdr:cNvSpPr txBox="1"/>
      </xdr:nvSpPr>
      <xdr:spPr>
        <a:xfrm>
          <a:off x="20199428" y="622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概ね類似団体平均を下回っていることから、効率的な行政運営を行っていると考えられる。平成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年度及び</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年度の教育費、並びに平成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年度及び</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年度の総務費については、小中学校大規模改修工事や学校給食共同調理場建替工事、庁舎整備工事により一時的に増加したものであり、例年経費については、類似団体平均を下回っているものと考えられる。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一方で、消防費は、類似団体平均を常に上回っている。主に常備消防を一部事務組合により実施しているため、消防費の約</a:t>
          </a:r>
          <a:r>
            <a:rPr kumimoji="1" lang="en-US" altLang="ja-JP" sz="1100">
              <a:latin typeface="ＭＳ Ｐゴシック" panose="020B0600070205080204" pitchFamily="50" charset="-128"/>
              <a:ea typeface="ＭＳ Ｐゴシック" panose="020B0600070205080204" pitchFamily="50" charset="-128"/>
            </a:rPr>
            <a:t>90%</a:t>
          </a:r>
          <a:r>
            <a:rPr kumimoji="1" lang="ja-JP" altLang="en-US" sz="1100">
              <a:latin typeface="ＭＳ Ｐゴシック" panose="020B0600070205080204" pitchFamily="50" charset="-128"/>
              <a:ea typeface="ＭＳ Ｐゴシック" panose="020B0600070205080204" pitchFamily="50" charset="-128"/>
            </a:rPr>
            <a:t>を負担金で占めているが、施設の老朽化への対応や車両更新などを実施していることによるものである。市のみならず、一部事務組合においても施設の老朽化への対応が必要であることから、効率的な運営に努め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ほか、類似団体平均を下回っているものの、民生費や公債費については、その差が縮小している。民生費については、類似団体平均においては横ばい傾向であるが、市においては、後期高齢者の急増による後期高齢者医療に係る経費の増や、保育需要の増による児童福祉費の増により増加傾向にあり、今後も増加が見込まれる。また、公債費については、類似団体平均においては減少傾向であるが、市においては、小中学校の大規模改修事業に係る借入の元金償還が始まったことにより、増加傾向であり、今後も、庁舎整備事業や学校給食共同調理場建替事業に係る借入の元金償還が開始され、増加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・財政調整基金残高の標準財政規模比について、財政調整基金残高は微増したが、標準財政規模の伸びが財政調整基金残高の伸びよりも大きいため、財政調整基金残高の標準財政規模比は減少した。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収支について、将来負担の抑制を考慮して地方債の借入を抑えたため、前年度に比べて減となり、実質単年度収支については前記に加え、財政調整基金への積立の一部を、施設の老朽化対策等の財源となる公共施設整備保全基金に積み立てたため、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年度以来の赤字となった。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・実質収支を維持し、かつ行政経営指針において定めた令和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年度末における財政調整基金残高の目標値</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億円以上の達成に向け、また、人口減少に伴う税収の減に備え、市税の徴収強化等に努める必要がある。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年度及び経年において、すべての会計において黒字である。また、平成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年度末で白井市学校給食共同調理場事業特別会計を廃止したことにより、当該特別会計の収支は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年度と比較すると、平成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20.89</a:t>
          </a:r>
          <a:r>
            <a:rPr kumimoji="1" lang="ja-JP" altLang="en-US" sz="1400">
              <a:latin typeface="ＭＳ ゴシック" pitchFamily="49" charset="-128"/>
              <a:ea typeface="ＭＳ ゴシック" pitchFamily="49" charset="-128"/>
            </a:rPr>
            <a:t>％あった黒字額が</a:t>
          </a:r>
          <a:r>
            <a:rPr kumimoji="1" lang="en-US" altLang="ja-JP" sz="1400">
              <a:latin typeface="ＭＳ ゴシック" pitchFamily="49" charset="-128"/>
              <a:ea typeface="ＭＳ ゴシック" pitchFamily="49" charset="-128"/>
            </a:rPr>
            <a:t>4.21</a:t>
          </a:r>
          <a:r>
            <a:rPr kumimoji="1" lang="ja-JP" altLang="en-US" sz="1400">
              <a:latin typeface="ＭＳ ゴシック" pitchFamily="49" charset="-128"/>
              <a:ea typeface="ＭＳ ゴシック" pitchFamily="49" charset="-128"/>
            </a:rPr>
            <a:t>ポイント減少して</a:t>
          </a:r>
          <a:r>
            <a:rPr kumimoji="1" lang="en-US" altLang="ja-JP" sz="1400">
              <a:latin typeface="ＭＳ ゴシック" pitchFamily="49" charset="-128"/>
              <a:ea typeface="ＭＳ ゴシック" pitchFamily="49" charset="-128"/>
            </a:rPr>
            <a:t>16.68</a:t>
          </a:r>
          <a:r>
            <a:rPr kumimoji="1" lang="ja-JP" altLang="en-US" sz="1400">
              <a:latin typeface="ＭＳ ゴシック" pitchFamily="49" charset="-128"/>
              <a:ea typeface="ＭＳ ゴシック" pitchFamily="49" charset="-128"/>
            </a:rPr>
            <a:t>％となっており、特に国民健康保険事業（△</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ポイント）及び一般会計（△</a:t>
          </a:r>
          <a:r>
            <a:rPr kumimoji="1" lang="en-US" altLang="ja-JP" sz="1400">
              <a:latin typeface="ＭＳ ゴシック" pitchFamily="49" charset="-128"/>
              <a:ea typeface="ＭＳ ゴシック" pitchFamily="49" charset="-128"/>
            </a:rPr>
            <a:t>1.69</a:t>
          </a:r>
          <a:r>
            <a:rPr kumimoji="1" lang="ja-JP" altLang="en-US" sz="1400">
              <a:latin typeface="ＭＳ ゴシック" pitchFamily="49" charset="-128"/>
              <a:ea typeface="ＭＳ ゴシック" pitchFamily="49" charset="-128"/>
            </a:rPr>
            <a:t>ポイント）の減が著しい。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・国民健康保険事業については、今後の国民健康保険特別会計の状況を考慮し、国民健康保険特別会計事業勘定財政調整基金に約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5,000</a:t>
          </a:r>
          <a:r>
            <a:rPr kumimoji="1" lang="ja-JP" altLang="en-US" sz="1400">
              <a:latin typeface="ＭＳ ゴシック" pitchFamily="49" charset="-128"/>
              <a:ea typeface="ＭＳ ゴシック" pitchFamily="49" charset="-128"/>
            </a:rPr>
            <a:t>万円積み立てたことによるものである。一般会計については実質収支比率等に係る経年分析で分析したことのほかに、市税歳入が前年度比約</a:t>
          </a:r>
          <a:r>
            <a:rPr kumimoji="1" lang="en-US" altLang="ja-JP" sz="1400">
              <a:latin typeface="ＭＳ ゴシック" pitchFamily="49" charset="-128"/>
              <a:ea typeface="ＭＳ ゴシック" pitchFamily="49" charset="-128"/>
            </a:rPr>
            <a:t>3,200</a:t>
          </a:r>
          <a:r>
            <a:rPr kumimoji="1" lang="ja-JP" altLang="en-US" sz="1400">
              <a:latin typeface="ＭＳ ゴシック" pitchFamily="49" charset="-128"/>
              <a:ea typeface="ＭＳ ゴシック" pitchFamily="49" charset="-128"/>
            </a:rPr>
            <a:t>万円減少したことなども影響している。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及び下水道事業については、特別会計に対して一般会計からの基準外繰出しを行っていることから、水道事業については今後見直しを行う経営戦略や使用料の見直しにおいて、また、下水道事業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年度からの公営企業会計の適用に向けて、独立採算の原則に則り、より効率的な事業運営を推進する必要がある。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21615525</v>
      </c>
      <c r="BO4" s="392"/>
      <c r="BP4" s="392"/>
      <c r="BQ4" s="392"/>
      <c r="BR4" s="392"/>
      <c r="BS4" s="392"/>
      <c r="BT4" s="392"/>
      <c r="BU4" s="393"/>
      <c r="BV4" s="391">
        <v>22543363</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6</v>
      </c>
      <c r="CU4" s="398"/>
      <c r="CV4" s="398"/>
      <c r="CW4" s="398"/>
      <c r="CX4" s="398"/>
      <c r="CY4" s="398"/>
      <c r="CZ4" s="398"/>
      <c r="DA4" s="399"/>
      <c r="DB4" s="397">
        <v>7.8</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20788927</v>
      </c>
      <c r="BO5" s="429"/>
      <c r="BP5" s="429"/>
      <c r="BQ5" s="429"/>
      <c r="BR5" s="429"/>
      <c r="BS5" s="429"/>
      <c r="BT5" s="429"/>
      <c r="BU5" s="430"/>
      <c r="BV5" s="428">
        <v>21544279</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93.8</v>
      </c>
      <c r="CU5" s="426"/>
      <c r="CV5" s="426"/>
      <c r="CW5" s="426"/>
      <c r="CX5" s="426"/>
      <c r="CY5" s="426"/>
      <c r="CZ5" s="426"/>
      <c r="DA5" s="427"/>
      <c r="DB5" s="425">
        <v>92.3</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826598</v>
      </c>
      <c r="BO6" s="429"/>
      <c r="BP6" s="429"/>
      <c r="BQ6" s="429"/>
      <c r="BR6" s="429"/>
      <c r="BS6" s="429"/>
      <c r="BT6" s="429"/>
      <c r="BU6" s="430"/>
      <c r="BV6" s="428">
        <v>999084</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100.6</v>
      </c>
      <c r="CU6" s="466"/>
      <c r="CV6" s="466"/>
      <c r="CW6" s="466"/>
      <c r="CX6" s="466"/>
      <c r="CY6" s="466"/>
      <c r="CZ6" s="466"/>
      <c r="DA6" s="467"/>
      <c r="DB6" s="465">
        <v>98.8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125172</v>
      </c>
      <c r="BO7" s="429"/>
      <c r="BP7" s="429"/>
      <c r="BQ7" s="429"/>
      <c r="BR7" s="429"/>
      <c r="BS7" s="429"/>
      <c r="BT7" s="429"/>
      <c r="BU7" s="430"/>
      <c r="BV7" s="428">
        <v>107132</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11677211</v>
      </c>
      <c r="CU7" s="429"/>
      <c r="CV7" s="429"/>
      <c r="CW7" s="429"/>
      <c r="CX7" s="429"/>
      <c r="CY7" s="429"/>
      <c r="CZ7" s="429"/>
      <c r="DA7" s="430"/>
      <c r="DB7" s="428">
        <v>11470040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701426</v>
      </c>
      <c r="BO8" s="429"/>
      <c r="BP8" s="429"/>
      <c r="BQ8" s="429"/>
      <c r="BR8" s="429"/>
      <c r="BS8" s="429"/>
      <c r="BT8" s="429"/>
      <c r="BU8" s="430"/>
      <c r="BV8" s="428">
        <v>891952</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0.9</v>
      </c>
      <c r="CU8" s="469"/>
      <c r="CV8" s="469"/>
      <c r="CW8" s="469"/>
      <c r="CX8" s="469"/>
      <c r="CY8" s="469"/>
      <c r="CZ8" s="469"/>
      <c r="DA8" s="470"/>
      <c r="DB8" s="468">
        <v>0.9</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61674</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108</v>
      </c>
      <c r="AV9" s="461"/>
      <c r="AW9" s="461"/>
      <c r="AX9" s="461"/>
      <c r="AY9" s="462" t="s">
        <v>115</v>
      </c>
      <c r="AZ9" s="463"/>
      <c r="BA9" s="463"/>
      <c r="BB9" s="463"/>
      <c r="BC9" s="463"/>
      <c r="BD9" s="463"/>
      <c r="BE9" s="463"/>
      <c r="BF9" s="463"/>
      <c r="BG9" s="463"/>
      <c r="BH9" s="463"/>
      <c r="BI9" s="463"/>
      <c r="BJ9" s="463"/>
      <c r="BK9" s="463"/>
      <c r="BL9" s="463"/>
      <c r="BM9" s="464"/>
      <c r="BN9" s="428">
        <v>-190526</v>
      </c>
      <c r="BO9" s="429"/>
      <c r="BP9" s="429"/>
      <c r="BQ9" s="429"/>
      <c r="BR9" s="429"/>
      <c r="BS9" s="429"/>
      <c r="BT9" s="429"/>
      <c r="BU9" s="430"/>
      <c r="BV9" s="428">
        <v>171770</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11.1</v>
      </c>
      <c r="CU9" s="426"/>
      <c r="CV9" s="426"/>
      <c r="CW9" s="426"/>
      <c r="CX9" s="426"/>
      <c r="CY9" s="426"/>
      <c r="CZ9" s="426"/>
      <c r="DA9" s="427"/>
      <c r="DB9" s="425">
        <v>10.6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60345</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108</v>
      </c>
      <c r="AV10" s="461"/>
      <c r="AW10" s="461"/>
      <c r="AX10" s="461"/>
      <c r="AY10" s="462" t="s">
        <v>119</v>
      </c>
      <c r="AZ10" s="463"/>
      <c r="BA10" s="463"/>
      <c r="BB10" s="463"/>
      <c r="BC10" s="463"/>
      <c r="BD10" s="463"/>
      <c r="BE10" s="463"/>
      <c r="BF10" s="463"/>
      <c r="BG10" s="463"/>
      <c r="BH10" s="463"/>
      <c r="BI10" s="463"/>
      <c r="BJ10" s="463"/>
      <c r="BK10" s="463"/>
      <c r="BL10" s="463"/>
      <c r="BM10" s="464"/>
      <c r="BN10" s="428">
        <v>687848</v>
      </c>
      <c r="BO10" s="429"/>
      <c r="BP10" s="429"/>
      <c r="BQ10" s="429"/>
      <c r="BR10" s="429"/>
      <c r="BS10" s="429"/>
      <c r="BT10" s="429"/>
      <c r="BU10" s="430"/>
      <c r="BV10" s="428">
        <v>607848</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108</v>
      </c>
      <c r="AV11" s="461"/>
      <c r="AW11" s="461"/>
      <c r="AX11" s="461"/>
      <c r="AY11" s="462" t="s">
        <v>124</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63723</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663339</v>
      </c>
      <c r="BO12" s="429"/>
      <c r="BP12" s="429"/>
      <c r="BQ12" s="429"/>
      <c r="BR12" s="429"/>
      <c r="BS12" s="429"/>
      <c r="BT12" s="429"/>
      <c r="BU12" s="430"/>
      <c r="BV12" s="428">
        <v>665503</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127</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62502</v>
      </c>
      <c r="S13" s="510"/>
      <c r="T13" s="510"/>
      <c r="U13" s="510"/>
      <c r="V13" s="511"/>
      <c r="W13" s="444" t="s">
        <v>137</v>
      </c>
      <c r="X13" s="445"/>
      <c r="Y13" s="445"/>
      <c r="Z13" s="445"/>
      <c r="AA13" s="445"/>
      <c r="AB13" s="435"/>
      <c r="AC13" s="479">
        <v>1083</v>
      </c>
      <c r="AD13" s="480"/>
      <c r="AE13" s="480"/>
      <c r="AF13" s="480"/>
      <c r="AG13" s="519"/>
      <c r="AH13" s="479">
        <v>1148</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-166017</v>
      </c>
      <c r="BO13" s="429"/>
      <c r="BP13" s="429"/>
      <c r="BQ13" s="429"/>
      <c r="BR13" s="429"/>
      <c r="BS13" s="429"/>
      <c r="BT13" s="429"/>
      <c r="BU13" s="430"/>
      <c r="BV13" s="428">
        <v>114115</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1.5</v>
      </c>
      <c r="CU13" s="426"/>
      <c r="CV13" s="426"/>
      <c r="CW13" s="426"/>
      <c r="CX13" s="426"/>
      <c r="CY13" s="426"/>
      <c r="CZ13" s="426"/>
      <c r="DA13" s="427"/>
      <c r="DB13" s="425">
        <v>1.1000000000000001</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63790</v>
      </c>
      <c r="S14" s="510"/>
      <c r="T14" s="510"/>
      <c r="U14" s="510"/>
      <c r="V14" s="511"/>
      <c r="W14" s="418"/>
      <c r="X14" s="419"/>
      <c r="Y14" s="419"/>
      <c r="Z14" s="419"/>
      <c r="AA14" s="419"/>
      <c r="AB14" s="408"/>
      <c r="AC14" s="512">
        <v>3.8</v>
      </c>
      <c r="AD14" s="513"/>
      <c r="AE14" s="513"/>
      <c r="AF14" s="513"/>
      <c r="AG14" s="514"/>
      <c r="AH14" s="512">
        <v>4.0999999999999996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v>40.200000000000003</v>
      </c>
      <c r="CU14" s="524"/>
      <c r="CV14" s="524"/>
      <c r="CW14" s="524"/>
      <c r="CX14" s="524"/>
      <c r="CY14" s="524"/>
      <c r="CZ14" s="524"/>
      <c r="DA14" s="525"/>
      <c r="DB14" s="523">
        <v>15.3</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144</v>
      </c>
      <c r="N15" s="517"/>
      <c r="O15" s="517"/>
      <c r="P15" s="517"/>
      <c r="Q15" s="518"/>
      <c r="R15" s="509">
        <v>62721</v>
      </c>
      <c r="S15" s="510"/>
      <c r="T15" s="510"/>
      <c r="U15" s="510"/>
      <c r="V15" s="511"/>
      <c r="W15" s="444" t="s">
        <v>145</v>
      </c>
      <c r="X15" s="445"/>
      <c r="Y15" s="445"/>
      <c r="Z15" s="445"/>
      <c r="AA15" s="445"/>
      <c r="AB15" s="435"/>
      <c r="AC15" s="479">
        <v>5684</v>
      </c>
      <c r="AD15" s="480"/>
      <c r="AE15" s="480"/>
      <c r="AF15" s="480"/>
      <c r="AG15" s="519"/>
      <c r="AH15" s="479">
        <v>5534</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7810148</v>
      </c>
      <c r="BO15" s="392"/>
      <c r="BP15" s="392"/>
      <c r="BQ15" s="392"/>
      <c r="BR15" s="392"/>
      <c r="BS15" s="392"/>
      <c r="BT15" s="392"/>
      <c r="BU15" s="393"/>
      <c r="BV15" s="391">
        <v>7697894</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20.2</v>
      </c>
      <c r="AD16" s="513"/>
      <c r="AE16" s="513"/>
      <c r="AF16" s="513"/>
      <c r="AG16" s="514"/>
      <c r="AH16" s="512">
        <v>19.899999999999999</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8639630</v>
      </c>
      <c r="BO16" s="429"/>
      <c r="BP16" s="429"/>
      <c r="BQ16" s="429"/>
      <c r="BR16" s="429"/>
      <c r="BS16" s="429"/>
      <c r="BT16" s="429"/>
      <c r="BU16" s="430"/>
      <c r="BV16" s="428">
        <v>8527357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151</v>
      </c>
      <c r="N17" s="533"/>
      <c r="O17" s="533"/>
      <c r="P17" s="533"/>
      <c r="Q17" s="534"/>
      <c r="R17" s="529" t="s">
        <v>152</v>
      </c>
      <c r="S17" s="530"/>
      <c r="T17" s="530"/>
      <c r="U17" s="530"/>
      <c r="V17" s="531"/>
      <c r="W17" s="444" t="s">
        <v>153</v>
      </c>
      <c r="X17" s="445"/>
      <c r="Y17" s="445"/>
      <c r="Z17" s="445"/>
      <c r="AA17" s="445"/>
      <c r="AB17" s="435"/>
      <c r="AC17" s="479">
        <v>21377</v>
      </c>
      <c r="AD17" s="480"/>
      <c r="AE17" s="480"/>
      <c r="AF17" s="480"/>
      <c r="AG17" s="519"/>
      <c r="AH17" s="479">
        <v>21193</v>
      </c>
      <c r="AI17" s="480"/>
      <c r="AJ17" s="480"/>
      <c r="AK17" s="480"/>
      <c r="AL17" s="481"/>
      <c r="AM17" s="457"/>
      <c r="AN17" s="458"/>
      <c r="AO17" s="458"/>
      <c r="AP17" s="458"/>
      <c r="AQ17" s="458"/>
      <c r="AR17" s="458"/>
      <c r="AS17" s="458"/>
      <c r="AT17" s="459"/>
      <c r="AU17" s="460"/>
      <c r="AV17" s="461"/>
      <c r="AW17" s="461"/>
      <c r="AX17" s="461"/>
      <c r="AY17" s="462" t="s">
        <v>154</v>
      </c>
      <c r="AZ17" s="463"/>
      <c r="BA17" s="463"/>
      <c r="BB17" s="463"/>
      <c r="BC17" s="463"/>
      <c r="BD17" s="463"/>
      <c r="BE17" s="463"/>
      <c r="BF17" s="463"/>
      <c r="BG17" s="463"/>
      <c r="BH17" s="463"/>
      <c r="BI17" s="463"/>
      <c r="BJ17" s="463"/>
      <c r="BK17" s="463"/>
      <c r="BL17" s="463"/>
      <c r="BM17" s="464"/>
      <c r="BN17" s="428">
        <v>10026793</v>
      </c>
      <c r="BO17" s="429"/>
      <c r="BP17" s="429"/>
      <c r="BQ17" s="429"/>
      <c r="BR17" s="429"/>
      <c r="BS17" s="429"/>
      <c r="BT17" s="429"/>
      <c r="BU17" s="430"/>
      <c r="BV17" s="428">
        <v>9883925</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155</v>
      </c>
      <c r="C18" s="471"/>
      <c r="D18" s="471"/>
      <c r="E18" s="540"/>
      <c r="F18" s="540"/>
      <c r="G18" s="540"/>
      <c r="H18" s="540"/>
      <c r="I18" s="540"/>
      <c r="J18" s="540"/>
      <c r="K18" s="540"/>
      <c r="L18" s="541">
        <v>35.479999999999997</v>
      </c>
      <c r="M18" s="541"/>
      <c r="N18" s="541"/>
      <c r="O18" s="541"/>
      <c r="P18" s="541"/>
      <c r="Q18" s="541"/>
      <c r="R18" s="542"/>
      <c r="S18" s="542"/>
      <c r="T18" s="542"/>
      <c r="U18" s="542"/>
      <c r="V18" s="543"/>
      <c r="W18" s="446"/>
      <c r="X18" s="447"/>
      <c r="Y18" s="447"/>
      <c r="Z18" s="447"/>
      <c r="AA18" s="447"/>
      <c r="AB18" s="438"/>
      <c r="AC18" s="544">
        <v>76</v>
      </c>
      <c r="AD18" s="545"/>
      <c r="AE18" s="545"/>
      <c r="AF18" s="545"/>
      <c r="AG18" s="546"/>
      <c r="AH18" s="544">
        <v>76</v>
      </c>
      <c r="AI18" s="545"/>
      <c r="AJ18" s="545"/>
      <c r="AK18" s="545"/>
      <c r="AL18" s="547"/>
      <c r="AM18" s="457"/>
      <c r="AN18" s="458"/>
      <c r="AO18" s="458"/>
      <c r="AP18" s="458"/>
      <c r="AQ18" s="458"/>
      <c r="AR18" s="458"/>
      <c r="AS18" s="458"/>
      <c r="AT18" s="459"/>
      <c r="AU18" s="460"/>
      <c r="AV18" s="461"/>
      <c r="AW18" s="461"/>
      <c r="AX18" s="461"/>
      <c r="AY18" s="462" t="s">
        <v>156</v>
      </c>
      <c r="AZ18" s="463"/>
      <c r="BA18" s="463"/>
      <c r="BB18" s="463"/>
      <c r="BC18" s="463"/>
      <c r="BD18" s="463"/>
      <c r="BE18" s="463"/>
      <c r="BF18" s="463"/>
      <c r="BG18" s="463"/>
      <c r="BH18" s="463"/>
      <c r="BI18" s="463"/>
      <c r="BJ18" s="463"/>
      <c r="BK18" s="463"/>
      <c r="BL18" s="463"/>
      <c r="BM18" s="464"/>
      <c r="BN18" s="428">
        <v>11009326</v>
      </c>
      <c r="BO18" s="429"/>
      <c r="BP18" s="429"/>
      <c r="BQ18" s="429"/>
      <c r="BR18" s="429"/>
      <c r="BS18" s="429"/>
      <c r="BT18" s="429"/>
      <c r="BU18" s="430"/>
      <c r="BV18" s="428">
        <v>10735382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157</v>
      </c>
      <c r="C19" s="471"/>
      <c r="D19" s="471"/>
      <c r="E19" s="540"/>
      <c r="F19" s="540"/>
      <c r="G19" s="540"/>
      <c r="H19" s="540"/>
      <c r="I19" s="540"/>
      <c r="J19" s="540"/>
      <c r="K19" s="540"/>
      <c r="L19" s="548">
        <v>1738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158</v>
      </c>
      <c r="AZ19" s="463"/>
      <c r="BA19" s="463"/>
      <c r="BB19" s="463"/>
      <c r="BC19" s="463"/>
      <c r="BD19" s="463"/>
      <c r="BE19" s="463"/>
      <c r="BF19" s="463"/>
      <c r="BG19" s="463"/>
      <c r="BH19" s="463"/>
      <c r="BI19" s="463"/>
      <c r="BJ19" s="463"/>
      <c r="BK19" s="463"/>
      <c r="BL19" s="463"/>
      <c r="BM19" s="464"/>
      <c r="BN19" s="428">
        <v>14676836</v>
      </c>
      <c r="BO19" s="429"/>
      <c r="BP19" s="429"/>
      <c r="BQ19" s="429"/>
      <c r="BR19" s="429"/>
      <c r="BS19" s="429"/>
      <c r="BT19" s="429"/>
      <c r="BU19" s="430"/>
      <c r="BV19" s="428">
        <v>14543431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159</v>
      </c>
      <c r="C20" s="471"/>
      <c r="D20" s="471"/>
      <c r="E20" s="540"/>
      <c r="F20" s="540"/>
      <c r="G20" s="540"/>
      <c r="H20" s="540"/>
      <c r="I20" s="540"/>
      <c r="J20" s="540"/>
      <c r="K20" s="540"/>
      <c r="L20" s="548">
        <v>22725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160</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161</v>
      </c>
      <c r="C22" s="563"/>
      <c r="D22" s="564"/>
      <c r="E22" s="440" t="s">
        <v>1</v>
      </c>
      <c r="F22" s="445"/>
      <c r="G22" s="445"/>
      <c r="H22" s="445"/>
      <c r="I22" s="445"/>
      <c r="J22" s="445"/>
      <c r="K22" s="435"/>
      <c r="L22" s="440" t="s">
        <v>162</v>
      </c>
      <c r="M22" s="445"/>
      <c r="N22" s="445"/>
      <c r="O22" s="445"/>
      <c r="P22" s="435"/>
      <c r="Q22" s="571" t="s">
        <v>163</v>
      </c>
      <c r="R22" s="572"/>
      <c r="S22" s="572"/>
      <c r="T22" s="572"/>
      <c r="U22" s="572"/>
      <c r="V22" s="573"/>
      <c r="W22" s="577" t="s">
        <v>164</v>
      </c>
      <c r="X22" s="563"/>
      <c r="Y22" s="564"/>
      <c r="Z22" s="440" t="s">
        <v>1</v>
      </c>
      <c r="AA22" s="445"/>
      <c r="AB22" s="445"/>
      <c r="AC22" s="445"/>
      <c r="AD22" s="445"/>
      <c r="AE22" s="445"/>
      <c r="AF22" s="445"/>
      <c r="AG22" s="435"/>
      <c r="AH22" s="590" t="s">
        <v>165</v>
      </c>
      <c r="AI22" s="445"/>
      <c r="AJ22" s="445"/>
      <c r="AK22" s="445"/>
      <c r="AL22" s="435"/>
      <c r="AM22" s="590" t="s">
        <v>166</v>
      </c>
      <c r="AN22" s="591"/>
      <c r="AO22" s="591"/>
      <c r="AP22" s="591"/>
      <c r="AQ22" s="591"/>
      <c r="AR22" s="592"/>
      <c r="AS22" s="571" t="s">
        <v>163</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167</v>
      </c>
      <c r="AZ23" s="389"/>
      <c r="BA23" s="389"/>
      <c r="BB23" s="389"/>
      <c r="BC23" s="389"/>
      <c r="BD23" s="389"/>
      <c r="BE23" s="389"/>
      <c r="BF23" s="389"/>
      <c r="BG23" s="389"/>
      <c r="BH23" s="389"/>
      <c r="BI23" s="389"/>
      <c r="BJ23" s="389"/>
      <c r="BK23" s="389"/>
      <c r="BL23" s="389"/>
      <c r="BM23" s="390"/>
      <c r="BN23" s="428">
        <v>21712978</v>
      </c>
      <c r="BO23" s="429"/>
      <c r="BP23" s="429"/>
      <c r="BQ23" s="429"/>
      <c r="BR23" s="429"/>
      <c r="BS23" s="429"/>
      <c r="BT23" s="429"/>
      <c r="BU23" s="430"/>
      <c r="BV23" s="428">
        <v>20203792</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168</v>
      </c>
      <c r="F24" s="458"/>
      <c r="G24" s="458"/>
      <c r="H24" s="458"/>
      <c r="I24" s="458"/>
      <c r="J24" s="458"/>
      <c r="K24" s="459"/>
      <c r="L24" s="479">
        <v>1</v>
      </c>
      <c r="M24" s="480"/>
      <c r="N24" s="480"/>
      <c r="O24" s="480"/>
      <c r="P24" s="519"/>
      <c r="Q24" s="479">
        <v>7470</v>
      </c>
      <c r="R24" s="480"/>
      <c r="S24" s="480"/>
      <c r="T24" s="480"/>
      <c r="U24" s="480"/>
      <c r="V24" s="519"/>
      <c r="W24" s="578"/>
      <c r="X24" s="566"/>
      <c r="Y24" s="567"/>
      <c r="Z24" s="478" t="s">
        <v>169</v>
      </c>
      <c r="AA24" s="458"/>
      <c r="AB24" s="458"/>
      <c r="AC24" s="458"/>
      <c r="AD24" s="458"/>
      <c r="AE24" s="458"/>
      <c r="AF24" s="458"/>
      <c r="AG24" s="459"/>
      <c r="AH24" s="479">
        <v>353</v>
      </c>
      <c r="AI24" s="480"/>
      <c r="AJ24" s="480"/>
      <c r="AK24" s="480"/>
      <c r="AL24" s="519"/>
      <c r="AM24" s="479">
        <v>1093241</v>
      </c>
      <c r="AN24" s="480"/>
      <c r="AO24" s="480"/>
      <c r="AP24" s="480"/>
      <c r="AQ24" s="480"/>
      <c r="AR24" s="519"/>
      <c r="AS24" s="479">
        <v>3097</v>
      </c>
      <c r="AT24" s="480"/>
      <c r="AU24" s="480"/>
      <c r="AV24" s="480"/>
      <c r="AW24" s="480"/>
      <c r="AX24" s="481"/>
      <c r="AY24" s="598" t="s">
        <v>170</v>
      </c>
      <c r="AZ24" s="599"/>
      <c r="BA24" s="599"/>
      <c r="BB24" s="599"/>
      <c r="BC24" s="599"/>
      <c r="BD24" s="599"/>
      <c r="BE24" s="599"/>
      <c r="BF24" s="599"/>
      <c r="BG24" s="599"/>
      <c r="BH24" s="599"/>
      <c r="BI24" s="599"/>
      <c r="BJ24" s="599"/>
      <c r="BK24" s="599"/>
      <c r="BL24" s="599"/>
      <c r="BM24" s="600"/>
      <c r="BN24" s="428">
        <v>14302300</v>
      </c>
      <c r="BO24" s="429"/>
      <c r="BP24" s="429"/>
      <c r="BQ24" s="429"/>
      <c r="BR24" s="429"/>
      <c r="BS24" s="429"/>
      <c r="BT24" s="429"/>
      <c r="BU24" s="430"/>
      <c r="BV24" s="428">
        <v>14353733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171</v>
      </c>
      <c r="F25" s="458"/>
      <c r="G25" s="458"/>
      <c r="H25" s="458"/>
      <c r="I25" s="458"/>
      <c r="J25" s="458"/>
      <c r="K25" s="459"/>
      <c r="L25" s="479">
        <v>1</v>
      </c>
      <c r="M25" s="480"/>
      <c r="N25" s="480"/>
      <c r="O25" s="480"/>
      <c r="P25" s="519"/>
      <c r="Q25" s="479">
        <v>6555</v>
      </c>
      <c r="R25" s="480"/>
      <c r="S25" s="480"/>
      <c r="T25" s="480"/>
      <c r="U25" s="480"/>
      <c r="V25" s="519"/>
      <c r="W25" s="578"/>
      <c r="X25" s="566"/>
      <c r="Y25" s="567"/>
      <c r="Z25" s="478" t="s">
        <v>172</v>
      </c>
      <c r="AA25" s="458"/>
      <c r="AB25" s="458"/>
      <c r="AC25" s="458"/>
      <c r="AD25" s="458"/>
      <c r="AE25" s="458"/>
      <c r="AF25" s="458"/>
      <c r="AG25" s="459"/>
      <c r="AH25" s="479" t="s">
        <v>173</v>
      </c>
      <c r="AI25" s="480"/>
      <c r="AJ25" s="480"/>
      <c r="AK25" s="480"/>
      <c r="AL25" s="519"/>
      <c r="AM25" s="479" t="s">
        <v>173</v>
      </c>
      <c r="AN25" s="480"/>
      <c r="AO25" s="480"/>
      <c r="AP25" s="480"/>
      <c r="AQ25" s="480"/>
      <c r="AR25" s="519"/>
      <c r="AS25" s="479" t="s">
        <v>173</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9021950</v>
      </c>
      <c r="BO25" s="392"/>
      <c r="BP25" s="392"/>
      <c r="BQ25" s="392"/>
      <c r="BR25" s="392"/>
      <c r="BS25" s="392"/>
      <c r="BT25" s="392"/>
      <c r="BU25" s="393"/>
      <c r="BV25" s="391">
        <v>10351040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6370</v>
      </c>
      <c r="R26" s="480"/>
      <c r="S26" s="480"/>
      <c r="T26" s="480"/>
      <c r="U26" s="480"/>
      <c r="V26" s="519"/>
      <c r="W26" s="578"/>
      <c r="X26" s="566"/>
      <c r="Y26" s="567"/>
      <c r="Z26" s="478" t="s">
        <v>176</v>
      </c>
      <c r="AA26" s="588"/>
      <c r="AB26" s="588"/>
      <c r="AC26" s="588"/>
      <c r="AD26" s="588"/>
      <c r="AE26" s="588"/>
      <c r="AF26" s="588"/>
      <c r="AG26" s="589"/>
      <c r="AH26" s="479">
        <v>9</v>
      </c>
      <c r="AI26" s="480"/>
      <c r="AJ26" s="480"/>
      <c r="AK26" s="480"/>
      <c r="AL26" s="519"/>
      <c r="AM26" s="479">
        <v>27036</v>
      </c>
      <c r="AN26" s="480"/>
      <c r="AO26" s="480"/>
      <c r="AP26" s="480"/>
      <c r="AQ26" s="480"/>
      <c r="AR26" s="519"/>
      <c r="AS26" s="479">
        <v>3004</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126</v>
      </c>
      <c r="BO26" s="429"/>
      <c r="BP26" s="429"/>
      <c r="BQ26" s="429"/>
      <c r="BR26" s="429"/>
      <c r="BS26" s="429"/>
      <c r="BT26" s="429"/>
      <c r="BU26" s="430"/>
      <c r="BV26" s="428" t="s">
        <v>173</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3900</v>
      </c>
      <c r="R27" s="480"/>
      <c r="S27" s="480"/>
      <c r="T27" s="480"/>
      <c r="U27" s="480"/>
      <c r="V27" s="519"/>
      <c r="W27" s="578"/>
      <c r="X27" s="566"/>
      <c r="Y27" s="567"/>
      <c r="Z27" s="478" t="s">
        <v>179</v>
      </c>
      <c r="AA27" s="458"/>
      <c r="AB27" s="458"/>
      <c r="AC27" s="458"/>
      <c r="AD27" s="458"/>
      <c r="AE27" s="458"/>
      <c r="AF27" s="458"/>
      <c r="AG27" s="459"/>
      <c r="AH27" s="479">
        <v>6</v>
      </c>
      <c r="AI27" s="480"/>
      <c r="AJ27" s="480"/>
      <c r="AK27" s="480"/>
      <c r="AL27" s="519"/>
      <c r="AM27" s="479">
        <v>23784</v>
      </c>
      <c r="AN27" s="480"/>
      <c r="AO27" s="480"/>
      <c r="AP27" s="480"/>
      <c r="AQ27" s="480"/>
      <c r="AR27" s="519"/>
      <c r="AS27" s="479">
        <v>3964</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1281048</v>
      </c>
      <c r="BO27" s="602"/>
      <c r="BP27" s="602"/>
      <c r="BQ27" s="602"/>
      <c r="BR27" s="602"/>
      <c r="BS27" s="602"/>
      <c r="BT27" s="602"/>
      <c r="BU27" s="603"/>
      <c r="BV27" s="601">
        <v>1281027</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3200</v>
      </c>
      <c r="R28" s="480"/>
      <c r="S28" s="480"/>
      <c r="T28" s="480"/>
      <c r="U28" s="480"/>
      <c r="V28" s="519"/>
      <c r="W28" s="578"/>
      <c r="X28" s="566"/>
      <c r="Y28" s="567"/>
      <c r="Z28" s="478" t="s">
        <v>182</v>
      </c>
      <c r="AA28" s="458"/>
      <c r="AB28" s="458"/>
      <c r="AC28" s="458"/>
      <c r="AD28" s="458"/>
      <c r="AE28" s="458"/>
      <c r="AF28" s="458"/>
      <c r="AG28" s="459"/>
      <c r="AH28" s="479" t="s">
        <v>173</v>
      </c>
      <c r="AI28" s="480"/>
      <c r="AJ28" s="480"/>
      <c r="AK28" s="480"/>
      <c r="AL28" s="519"/>
      <c r="AM28" s="479" t="s">
        <v>126</v>
      </c>
      <c r="AN28" s="480"/>
      <c r="AO28" s="480"/>
      <c r="AP28" s="480"/>
      <c r="AQ28" s="480"/>
      <c r="AR28" s="519"/>
      <c r="AS28" s="479" t="s">
        <v>173</v>
      </c>
      <c r="AT28" s="480"/>
      <c r="AU28" s="480"/>
      <c r="AV28" s="480"/>
      <c r="AW28" s="480"/>
      <c r="AX28" s="481"/>
      <c r="AY28" s="604" t="s">
        <v>183</v>
      </c>
      <c r="AZ28" s="605"/>
      <c r="BA28" s="605"/>
      <c r="BB28" s="606"/>
      <c r="BC28" s="388" t="s">
        <v>47</v>
      </c>
      <c r="BD28" s="389"/>
      <c r="BE28" s="389"/>
      <c r="BF28" s="389"/>
      <c r="BG28" s="389"/>
      <c r="BH28" s="389"/>
      <c r="BI28" s="389"/>
      <c r="BJ28" s="389"/>
      <c r="BK28" s="389"/>
      <c r="BL28" s="389"/>
      <c r="BM28" s="390"/>
      <c r="BN28" s="391">
        <v>2651666</v>
      </c>
      <c r="BO28" s="392"/>
      <c r="BP28" s="392"/>
      <c r="BQ28" s="392"/>
      <c r="BR28" s="392"/>
      <c r="BS28" s="392"/>
      <c r="BT28" s="392"/>
      <c r="BU28" s="393"/>
      <c r="BV28" s="391">
        <v>2627157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19</v>
      </c>
      <c r="M29" s="480"/>
      <c r="N29" s="480"/>
      <c r="O29" s="480"/>
      <c r="P29" s="519"/>
      <c r="Q29" s="479">
        <v>3000</v>
      </c>
      <c r="R29" s="480"/>
      <c r="S29" s="480"/>
      <c r="T29" s="480"/>
      <c r="U29" s="480"/>
      <c r="V29" s="519"/>
      <c r="W29" s="579"/>
      <c r="X29" s="580"/>
      <c r="Y29" s="581"/>
      <c r="Z29" s="478" t="s">
        <v>185</v>
      </c>
      <c r="AA29" s="458"/>
      <c r="AB29" s="458"/>
      <c r="AC29" s="458"/>
      <c r="AD29" s="458"/>
      <c r="AE29" s="458"/>
      <c r="AF29" s="458"/>
      <c r="AG29" s="459"/>
      <c r="AH29" s="479">
        <v>359</v>
      </c>
      <c r="AI29" s="480"/>
      <c r="AJ29" s="480"/>
      <c r="AK29" s="480"/>
      <c r="AL29" s="519"/>
      <c r="AM29" s="479">
        <v>1117025</v>
      </c>
      <c r="AN29" s="480"/>
      <c r="AO29" s="480"/>
      <c r="AP29" s="480"/>
      <c r="AQ29" s="480"/>
      <c r="AR29" s="519"/>
      <c r="AS29" s="479">
        <v>3111</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615</v>
      </c>
      <c r="BO29" s="429"/>
      <c r="BP29" s="429"/>
      <c r="BQ29" s="429"/>
      <c r="BR29" s="429"/>
      <c r="BS29" s="429"/>
      <c r="BT29" s="429"/>
      <c r="BU29" s="430"/>
      <c r="BV29" s="428">
        <v>615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100.5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1631118</v>
      </c>
      <c r="BO30" s="602"/>
      <c r="BP30" s="602"/>
      <c r="BQ30" s="602"/>
      <c r="BR30" s="602"/>
      <c r="BS30" s="602"/>
      <c r="BT30" s="602"/>
      <c r="BU30" s="603"/>
      <c r="BV30" s="601">
        <v>1472566</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195</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196</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白井市国民健康保険特別会計事業勘定</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白井市水道事業会計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白井市下水道事業特別会計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千葉県市町村総合事務組合（一般会計）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千葉県地方土地開発公社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白井市学校給食共同調理場事業特別会計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白井市介護保険特別会計保険事業勘定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千葉県市町村総合事務組合（千葉県自治会館管理運営特別会計）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白井市後期高齢者医療特別会計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千葉県市町村総合事務組合（千葉県自治研修センター特別会計）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千葉県市町村総合事務組合（千葉県市町村交通災害共済特別会計）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千葉県後期高齢者医療広域連合（一般会計）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千葉県後期高齢者医療広域連合（後期高齢者医療特別会計）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印旛郡市広域市町村圏事務組合（一般会計）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印旛郡市広域市町村圏事務組合（水道用水供給事業会計）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印西地区環境整備事業組合（一般会計）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17</v>
      </c>
      <c r="BX43" s="614"/>
      <c r="BY43" s="615" t="str">
        <f>IF('各会計、関係団体の財政状況及び健全化判断比率'!B77="","",'各会計、関係団体の財政状況及び健全化判断比率'!B77)</f>
        <v>印西地区環境整備事業組合（墓地事業特別会計）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UK/FFv3stQhP3qLfV+UHUuQNUArSyvHXI3mzLsQt890VsAk3I4M6ouB6iT56T+sruDNfnuZTcf3Qe4U9vfbJQ==" saltValue="TBjo1S4gaZ1B13LJLD2E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06" t="s">
        <v>562</v>
      </c>
      <c r="D34" s="1206"/>
      <c r="E34" s="1207"/>
      <c r="F34" s="32">
        <v>5.92</v>
      </c>
      <c r="G34" s="33">
        <v>5.98</v>
      </c>
      <c r="H34" s="33">
        <v>6.38</v>
      </c>
      <c r="I34" s="33">
        <v>6.89</v>
      </c>
      <c r="J34" s="34">
        <v>7.49</v>
      </c>
      <c r="K34" s="22"/>
      <c r="L34" s="22"/>
      <c r="M34" s="22"/>
      <c r="N34" s="22"/>
      <c r="O34" s="22"/>
      <c r="P34" s="22"/>
    </row>
    <row r="35" spans="1:16" ht="39" customHeight="1" x14ac:dyDescent="0.15">
      <c r="A35" s="22"/>
      <c r="B35" s="35"/>
      <c r="C35" s="1200" t="s">
        <v>563</v>
      </c>
      <c r="D35" s="1201"/>
      <c r="E35" s="1202"/>
      <c r="F35" s="36">
        <v>5.33</v>
      </c>
      <c r="G35" s="37">
        <v>9.4600000000000009</v>
      </c>
      <c r="H35" s="37">
        <v>6.22</v>
      </c>
      <c r="I35" s="37">
        <v>7.69</v>
      </c>
      <c r="J35" s="38">
        <v>6</v>
      </c>
      <c r="K35" s="22"/>
      <c r="L35" s="22"/>
      <c r="M35" s="22"/>
      <c r="N35" s="22"/>
      <c r="O35" s="22"/>
      <c r="P35" s="22"/>
    </row>
    <row r="36" spans="1:16" ht="39" customHeight="1" x14ac:dyDescent="0.15">
      <c r="A36" s="22"/>
      <c r="B36" s="35"/>
      <c r="C36" s="1200" t="s">
        <v>564</v>
      </c>
      <c r="D36" s="1201"/>
      <c r="E36" s="1202"/>
      <c r="F36" s="36">
        <v>2.82</v>
      </c>
      <c r="G36" s="37">
        <v>2.63</v>
      </c>
      <c r="H36" s="37">
        <v>2.88</v>
      </c>
      <c r="I36" s="37">
        <v>3.69</v>
      </c>
      <c r="J36" s="38">
        <v>1.48</v>
      </c>
      <c r="K36" s="22"/>
      <c r="L36" s="22"/>
      <c r="M36" s="22"/>
      <c r="N36" s="22"/>
      <c r="O36" s="22"/>
      <c r="P36" s="22"/>
    </row>
    <row r="37" spans="1:16" ht="39" customHeight="1" x14ac:dyDescent="0.15">
      <c r="A37" s="22"/>
      <c r="B37" s="35"/>
      <c r="C37" s="1200" t="s">
        <v>565</v>
      </c>
      <c r="D37" s="1201"/>
      <c r="E37" s="1202"/>
      <c r="F37" s="36">
        <v>0.75</v>
      </c>
      <c r="G37" s="37">
        <v>1.08</v>
      </c>
      <c r="H37" s="37">
        <v>0.3</v>
      </c>
      <c r="I37" s="37">
        <v>1.85</v>
      </c>
      <c r="J37" s="38">
        <v>1.03</v>
      </c>
      <c r="K37" s="22"/>
      <c r="L37" s="22"/>
      <c r="M37" s="22"/>
      <c r="N37" s="22"/>
      <c r="O37" s="22"/>
      <c r="P37" s="22"/>
    </row>
    <row r="38" spans="1:16" ht="39" customHeight="1" x14ac:dyDescent="0.15">
      <c r="A38" s="22"/>
      <c r="B38" s="35"/>
      <c r="C38" s="1200" t="s">
        <v>566</v>
      </c>
      <c r="D38" s="1201"/>
      <c r="E38" s="1202"/>
      <c r="F38" s="36">
        <v>0.94</v>
      </c>
      <c r="G38" s="37">
        <v>0.19</v>
      </c>
      <c r="H38" s="37">
        <v>0.36</v>
      </c>
      <c r="I38" s="37">
        <v>0.66</v>
      </c>
      <c r="J38" s="38">
        <v>0.66</v>
      </c>
      <c r="K38" s="22"/>
      <c r="L38" s="22"/>
      <c r="M38" s="22"/>
      <c r="N38" s="22"/>
      <c r="O38" s="22"/>
      <c r="P38" s="22"/>
    </row>
    <row r="39" spans="1:16" ht="39" customHeight="1" x14ac:dyDescent="0.15">
      <c r="A39" s="22"/>
      <c r="B39" s="35"/>
      <c r="C39" s="1200" t="s">
        <v>567</v>
      </c>
      <c r="D39" s="1201"/>
      <c r="E39" s="1202"/>
      <c r="F39" s="36">
        <v>0.01</v>
      </c>
      <c r="G39" s="37">
        <v>0.02</v>
      </c>
      <c r="H39" s="37">
        <v>0.02</v>
      </c>
      <c r="I39" s="37">
        <v>0.03</v>
      </c>
      <c r="J39" s="38">
        <v>0.02</v>
      </c>
      <c r="K39" s="22"/>
      <c r="L39" s="22"/>
      <c r="M39" s="22"/>
      <c r="N39" s="22"/>
      <c r="O39" s="22"/>
      <c r="P39" s="22"/>
    </row>
    <row r="40" spans="1:16" ht="39" customHeight="1" x14ac:dyDescent="0.15">
      <c r="A40" s="22"/>
      <c r="B40" s="35"/>
      <c r="C40" s="1200" t="s">
        <v>568</v>
      </c>
      <c r="D40" s="1201"/>
      <c r="E40" s="1202"/>
      <c r="F40" s="36">
        <v>0.06</v>
      </c>
      <c r="G40" s="37">
        <v>0.09</v>
      </c>
      <c r="H40" s="37">
        <v>0.09</v>
      </c>
      <c r="I40" s="37">
        <v>0.08</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569</v>
      </c>
      <c r="D42" s="1201"/>
      <c r="E42" s="1202"/>
      <c r="F42" s="36" t="s">
        <v>513</v>
      </c>
      <c r="G42" s="37" t="s">
        <v>513</v>
      </c>
      <c r="H42" s="37" t="s">
        <v>513</v>
      </c>
      <c r="I42" s="37" t="s">
        <v>513</v>
      </c>
      <c r="J42" s="38" t="s">
        <v>513</v>
      </c>
      <c r="K42" s="22"/>
      <c r="L42" s="22"/>
      <c r="M42" s="22"/>
      <c r="N42" s="22"/>
      <c r="O42" s="22"/>
      <c r="P42" s="22"/>
    </row>
    <row r="43" spans="1:16" ht="39" customHeight="1" thickBot="1" x14ac:dyDescent="0.2">
      <c r="A43" s="22"/>
      <c r="B43" s="40"/>
      <c r="C43" s="1203" t="s">
        <v>570</v>
      </c>
      <c r="D43" s="1204"/>
      <c r="E43" s="1205"/>
      <c r="F43" s="41" t="s">
        <v>513</v>
      </c>
      <c r="G43" s="42" t="s">
        <v>513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FiY99i1I2iBeiw/SVSbdnKCqX5ddx3HAnYv4xVp/hCeIiHb3Ub2JPVkaCKZzVLG19JWS8d7JJ3crOUZY+9/Fg==" saltValue="BVC5wbhZFZW9XqWlJW2x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1402</v>
      </c>
      <c r="L45" s="60">
        <v>1340</v>
      </c>
      <c r="M45" s="60">
        <v>1414</v>
      </c>
      <c r="N45" s="60">
        <v>1542</v>
      </c>
      <c r="O45" s="61">
        <v>1629</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10"/>
      <c r="C48" s="1211"/>
      <c r="D48" s="62"/>
      <c r="E48" s="1216" t="s">
        <v>14</v>
      </c>
      <c r="F48" s="1216"/>
      <c r="G48" s="1216"/>
      <c r="H48" s="1216"/>
      <c r="I48" s="1216"/>
      <c r="J48" s="1217"/>
      <c r="K48" s="63">
        <v>80</v>
      </c>
      <c r="L48" s="64">
        <v>66</v>
      </c>
      <c r="M48" s="64">
        <v>77</v>
      </c>
      <c r="N48" s="64">
        <v>66</v>
      </c>
      <c r="O48" s="65">
        <v>60</v>
      </c>
      <c r="P48" s="48"/>
      <c r="Q48" s="48"/>
      <c r="R48" s="48"/>
      <c r="S48" s="48"/>
      <c r="T48" s="48"/>
      <c r="U48" s="48"/>
    </row>
    <row r="49" spans="1:21" ht="30.75" customHeight="1" x14ac:dyDescent="0.15">
      <c r="A49" s="48"/>
      <c r="B49" s="1210"/>
      <c r="C49" s="1211"/>
      <c r="D49" s="62"/>
      <c r="E49" s="1216" t="s">
        <v>15</v>
      </c>
      <c r="F49" s="1216"/>
      <c r="G49" s="1216"/>
      <c r="H49" s="1216"/>
      <c r="I49" s="1216"/>
      <c r="J49" s="1217"/>
      <c r="K49" s="63">
        <v>173</v>
      </c>
      <c r="L49" s="64">
        <v>154</v>
      </c>
      <c r="M49" s="64">
        <v>132</v>
      </c>
      <c r="N49" s="64">
        <v>103</v>
      </c>
      <c r="O49" s="65">
        <v>72</v>
      </c>
      <c r="P49" s="48"/>
      <c r="Q49" s="48"/>
      <c r="R49" s="48"/>
      <c r="S49" s="48"/>
      <c r="T49" s="48"/>
      <c r="U49" s="48"/>
    </row>
    <row r="50" spans="1:21" ht="30.75" customHeight="1" x14ac:dyDescent="0.15">
      <c r="A50" s="48"/>
      <c r="B50" s="1210"/>
      <c r="C50" s="1211"/>
      <c r="D50" s="62"/>
      <c r="E50" s="1216" t="s">
        <v>16</v>
      </c>
      <c r="F50" s="1216"/>
      <c r="G50" s="1216"/>
      <c r="H50" s="1216"/>
      <c r="I50" s="1216"/>
      <c r="J50" s="1217"/>
      <c r="K50" s="63">
        <v>154</v>
      </c>
      <c r="L50" s="64">
        <v>154</v>
      </c>
      <c r="M50" s="64">
        <v>151</v>
      </c>
      <c r="N50" s="64">
        <v>152</v>
      </c>
      <c r="O50" s="65">
        <v>152</v>
      </c>
      <c r="P50" s="48"/>
      <c r="Q50" s="48"/>
      <c r="R50" s="48"/>
      <c r="S50" s="48"/>
      <c r="T50" s="48"/>
      <c r="U50" s="48"/>
    </row>
    <row r="51" spans="1:21" ht="30.75" customHeight="1" x14ac:dyDescent="0.15">
      <c r="A51" s="48"/>
      <c r="B51" s="1212"/>
      <c r="C51" s="1213"/>
      <c r="D51" s="66"/>
      <c r="E51" s="1216" t="s">
        <v>17</v>
      </c>
      <c r="F51" s="1216"/>
      <c r="G51" s="1216"/>
      <c r="H51" s="1216"/>
      <c r="I51" s="1216"/>
      <c r="J51" s="1217"/>
      <c r="K51" s="63" t="s">
        <v>513</v>
      </c>
      <c r="L51" s="64" t="s">
        <v>513</v>
      </c>
      <c r="M51" s="64" t="s">
        <v>513</v>
      </c>
      <c r="N51" s="64" t="s">
        <v>513</v>
      </c>
      <c r="O51" s="65" t="s">
        <v>513</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1641</v>
      </c>
      <c r="L52" s="64">
        <v>1647</v>
      </c>
      <c r="M52" s="64">
        <v>1659</v>
      </c>
      <c r="N52" s="64">
        <v>1673</v>
      </c>
      <c r="O52" s="65">
        <v>1734</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168</v>
      </c>
      <c r="L53" s="69">
        <v>67</v>
      </c>
      <c r="M53" s="69">
        <v>115</v>
      </c>
      <c r="N53" s="69">
        <v>190</v>
      </c>
      <c r="O53" s="70">
        <v>179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24" t="s">
        <v>24</v>
      </c>
      <c r="C57" s="1225"/>
      <c r="D57" s="1228" t="s">
        <v>25</v>
      </c>
      <c r="E57" s="1229"/>
      <c r="F57" s="1229"/>
      <c r="G57" s="1229"/>
      <c r="H57" s="1229"/>
      <c r="I57" s="1229"/>
      <c r="J57" s="1230"/>
      <c r="K57" s="82" t="s">
        <v>612</v>
      </c>
      <c r="L57" s="83" t="s">
        <v>613</v>
      </c>
      <c r="M57" s="83" t="s">
        <v>613</v>
      </c>
      <c r="N57" s="83" t="s">
        <v>613</v>
      </c>
      <c r="O57" s="84" t="s">
        <v>613</v>
      </c>
    </row>
    <row r="58" spans="1:21" ht="31.5" customHeight="1" thickBot="1" x14ac:dyDescent="0.2">
      <c r="B58" s="1226"/>
      <c r="C58" s="1227"/>
      <c r="D58" s="1231" t="s">
        <v>26</v>
      </c>
      <c r="E58" s="1232"/>
      <c r="F58" s="1232"/>
      <c r="G58" s="1232"/>
      <c r="H58" s="1232"/>
      <c r="I58" s="1232"/>
      <c r="J58" s="1233"/>
      <c r="K58" s="85" t="s">
        <v>617</v>
      </c>
      <c r="L58" s="86" t="s">
        <v>618</v>
      </c>
      <c r="M58" s="86" t="s">
        <v>619</v>
      </c>
      <c r="N58" s="86" t="s">
        <v>620</v>
      </c>
      <c r="O58" s="87" t="s">
        <v>621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uPGFHoEL4oKzHVjVlNSP4AKJ4izKu4TJO9EANVZSWAdTDI9lFSqtYby8XXFz48nPJxOSEqC4XL7iotxeehmvw==" saltValue="JLxISM3137XgaAIw7Ifq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555</v>
      </c>
      <c r="J40" s="99" t="s">
        <v>556</v>
      </c>
      <c r="K40" s="99" t="s">
        <v>557</v>
      </c>
      <c r="L40" s="99" t="s">
        <v>558</v>
      </c>
      <c r="M40" s="100" t="s">
        <v>559</v>
      </c>
    </row>
    <row r="41" spans="2:13" ht="27.75" customHeight="1" x14ac:dyDescent="0.15">
      <c r="B41" s="1234" t="s">
        <v>29</v>
      </c>
      <c r="C41" s="1235"/>
      <c r="D41" s="101"/>
      <c r="E41" s="1240" t="s">
        <v>30</v>
      </c>
      <c r="F41" s="1240"/>
      <c r="G41" s="1240"/>
      <c r="H41" s="1241"/>
      <c r="I41" s="102">
        <v>14260</v>
      </c>
      <c r="J41" s="103">
        <v>16585</v>
      </c>
      <c r="K41" s="103">
        <v>18392</v>
      </c>
      <c r="L41" s="103">
        <v>20204</v>
      </c>
      <c r="M41" s="104">
        <v>21713</v>
      </c>
    </row>
    <row r="42" spans="2:13" ht="27.75" customHeight="1" x14ac:dyDescent="0.15">
      <c r="B42" s="1236"/>
      <c r="C42" s="1237"/>
      <c r="D42" s="105"/>
      <c r="E42" s="1242" t="s">
        <v>31</v>
      </c>
      <c r="F42" s="1242"/>
      <c r="G42" s="1242"/>
      <c r="H42" s="1243"/>
      <c r="I42" s="106">
        <v>1183</v>
      </c>
      <c r="J42" s="107">
        <v>1029</v>
      </c>
      <c r="K42" s="107">
        <v>3841</v>
      </c>
      <c r="L42" s="107">
        <v>1310</v>
      </c>
      <c r="M42" s="108">
        <v>1897</v>
      </c>
    </row>
    <row r="43" spans="2:13" ht="27.75" customHeight="1" x14ac:dyDescent="0.15">
      <c r="B43" s="1236"/>
      <c r="C43" s="1237"/>
      <c r="D43" s="105"/>
      <c r="E43" s="1242" t="s">
        <v>32</v>
      </c>
      <c r="F43" s="1242"/>
      <c r="G43" s="1242"/>
      <c r="H43" s="1243"/>
      <c r="I43" s="106">
        <v>734</v>
      </c>
      <c r="J43" s="107">
        <v>793</v>
      </c>
      <c r="K43" s="107">
        <v>879</v>
      </c>
      <c r="L43" s="107">
        <v>736</v>
      </c>
      <c r="M43" s="108">
        <v>921</v>
      </c>
    </row>
    <row r="44" spans="2:13" ht="27.75" customHeight="1" x14ac:dyDescent="0.15">
      <c r="B44" s="1236"/>
      <c r="C44" s="1237"/>
      <c r="D44" s="105"/>
      <c r="E44" s="1242" t="s">
        <v>33</v>
      </c>
      <c r="F44" s="1242"/>
      <c r="G44" s="1242"/>
      <c r="H44" s="1243"/>
      <c r="I44" s="106">
        <v>522</v>
      </c>
      <c r="J44" s="107">
        <v>457</v>
      </c>
      <c r="K44" s="107">
        <v>876</v>
      </c>
      <c r="L44" s="107">
        <v>1213</v>
      </c>
      <c r="M44" s="108">
        <v>1402</v>
      </c>
    </row>
    <row r="45" spans="2:13" ht="27.75" customHeight="1" x14ac:dyDescent="0.15">
      <c r="B45" s="1236"/>
      <c r="C45" s="1237"/>
      <c r="D45" s="105"/>
      <c r="E45" s="1242" t="s">
        <v>34</v>
      </c>
      <c r="F45" s="1242"/>
      <c r="G45" s="1242"/>
      <c r="H45" s="1243"/>
      <c r="I45" s="106">
        <v>1088</v>
      </c>
      <c r="J45" s="107">
        <v>555</v>
      </c>
      <c r="K45" s="107">
        <v>874</v>
      </c>
      <c r="L45" s="107">
        <v>592</v>
      </c>
      <c r="M45" s="108">
        <v>457</v>
      </c>
    </row>
    <row r="46" spans="2:13" ht="27.75" customHeight="1" x14ac:dyDescent="0.15">
      <c r="B46" s="1236"/>
      <c r="C46" s="1237"/>
      <c r="D46" s="109"/>
      <c r="E46" s="1242" t="s">
        <v>35</v>
      </c>
      <c r="F46" s="1242"/>
      <c r="G46" s="1242"/>
      <c r="H46" s="1243"/>
      <c r="I46" s="106">
        <v>1</v>
      </c>
      <c r="J46" s="107" t="s">
        <v>513</v>
      </c>
      <c r="K46" s="107">
        <v>29</v>
      </c>
      <c r="L46" s="107">
        <v>275</v>
      </c>
      <c r="M46" s="108">
        <v>545</v>
      </c>
    </row>
    <row r="47" spans="2:13" ht="27.75" customHeight="1" x14ac:dyDescent="0.15">
      <c r="B47" s="1236"/>
      <c r="C47" s="1237"/>
      <c r="D47" s="110"/>
      <c r="E47" s="1244" t="s">
        <v>36</v>
      </c>
      <c r="F47" s="1245"/>
      <c r="G47" s="1245"/>
      <c r="H47" s="1246"/>
      <c r="I47" s="106" t="s">
        <v>513</v>
      </c>
      <c r="J47" s="107" t="s">
        <v>513</v>
      </c>
      <c r="K47" s="107" t="s">
        <v>513</v>
      </c>
      <c r="L47" s="107" t="s">
        <v>513</v>
      </c>
      <c r="M47" s="108" t="s">
        <v>513</v>
      </c>
    </row>
    <row r="48" spans="2:13" ht="27.75" customHeight="1" x14ac:dyDescent="0.15">
      <c r="B48" s="1236"/>
      <c r="C48" s="1237"/>
      <c r="D48" s="105"/>
      <c r="E48" s="1242" t="s">
        <v>37</v>
      </c>
      <c r="F48" s="1242"/>
      <c r="G48" s="1242"/>
      <c r="H48" s="1243"/>
      <c r="I48" s="106" t="s">
        <v>513</v>
      </c>
      <c r="J48" s="107" t="s">
        <v>513</v>
      </c>
      <c r="K48" s="107" t="s">
        <v>513</v>
      </c>
      <c r="L48" s="107" t="s">
        <v>513</v>
      </c>
      <c r="M48" s="108" t="s">
        <v>513</v>
      </c>
    </row>
    <row r="49" spans="2:13" ht="27.75" customHeight="1" x14ac:dyDescent="0.15">
      <c r="B49" s="1238"/>
      <c r="C49" s="1239"/>
      <c r="D49" s="105"/>
      <c r="E49" s="1242" t="s">
        <v>38</v>
      </c>
      <c r="F49" s="1242"/>
      <c r="G49" s="1242"/>
      <c r="H49" s="1243"/>
      <c r="I49" s="106" t="s">
        <v>513</v>
      </c>
      <c r="J49" s="107" t="s">
        <v>513</v>
      </c>
      <c r="K49" s="107" t="s">
        <v>513</v>
      </c>
      <c r="L49" s="107" t="s">
        <v>513</v>
      </c>
      <c r="M49" s="108" t="s">
        <v>513</v>
      </c>
    </row>
    <row r="50" spans="2:13" ht="27.75" customHeight="1" x14ac:dyDescent="0.15">
      <c r="B50" s="1247" t="s">
        <v>39</v>
      </c>
      <c r="C50" s="1248"/>
      <c r="D50" s="111"/>
      <c r="E50" s="1242" t="s">
        <v>40</v>
      </c>
      <c r="F50" s="1242"/>
      <c r="G50" s="1242"/>
      <c r="H50" s="1243"/>
      <c r="I50" s="106">
        <v>3812</v>
      </c>
      <c r="J50" s="107">
        <v>4166</v>
      </c>
      <c r="K50" s="107">
        <v>4777</v>
      </c>
      <c r="L50" s="107">
        <v>5001</v>
      </c>
      <c r="M50" s="108">
        <v>5438</v>
      </c>
    </row>
    <row r="51" spans="2:13" ht="27.75" customHeight="1" x14ac:dyDescent="0.15">
      <c r="B51" s="1236"/>
      <c r="C51" s="1237"/>
      <c r="D51" s="105"/>
      <c r="E51" s="1242" t="s">
        <v>41</v>
      </c>
      <c r="F51" s="1242"/>
      <c r="G51" s="1242"/>
      <c r="H51" s="1243"/>
      <c r="I51" s="106">
        <v>3190</v>
      </c>
      <c r="J51" s="107">
        <v>3121</v>
      </c>
      <c r="K51" s="107">
        <v>3851</v>
      </c>
      <c r="L51" s="107">
        <v>3726</v>
      </c>
      <c r="M51" s="108">
        <v>3349</v>
      </c>
    </row>
    <row r="52" spans="2:13" ht="27.75" customHeight="1" x14ac:dyDescent="0.15">
      <c r="B52" s="1238"/>
      <c r="C52" s="1239"/>
      <c r="D52" s="105"/>
      <c r="E52" s="1242" t="s">
        <v>42</v>
      </c>
      <c r="F52" s="1242"/>
      <c r="G52" s="1242"/>
      <c r="H52" s="1243"/>
      <c r="I52" s="106">
        <v>14201</v>
      </c>
      <c r="J52" s="107">
        <v>13880</v>
      </c>
      <c r="K52" s="107">
        <v>13893</v>
      </c>
      <c r="L52" s="107">
        <v>14017</v>
      </c>
      <c r="M52" s="108">
        <v>13927</v>
      </c>
    </row>
    <row r="53" spans="2:13" ht="27.75" customHeight="1" thickBot="1" x14ac:dyDescent="0.2">
      <c r="B53" s="1249" t="s">
        <v>43</v>
      </c>
      <c r="C53" s="1250"/>
      <c r="D53" s="112"/>
      <c r="E53" s="1251" t="s">
        <v>44</v>
      </c>
      <c r="F53" s="1251"/>
      <c r="G53" s="1251"/>
      <c r="H53" s="1252"/>
      <c r="I53" s="113">
        <v>-3414</v>
      </c>
      <c r="J53" s="114">
        <v>-1749</v>
      </c>
      <c r="K53" s="114">
        <v>2369</v>
      </c>
      <c r="L53" s="114">
        <v>1586</v>
      </c>
      <c r="M53" s="115">
        <v>4219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Kkg3QXRJIL7scEztPg/gs7faysgK+SIRfBWI5GN86snIO/s5UDWWfg97ZW0LkyXbhCm3+G3Vcnv33Ez+zBreg==" saltValue="yaF8WwAwZgJilZUM4b/p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61" t="s">
        <v>47</v>
      </c>
      <c r="D55" s="1261"/>
      <c r="E55" s="1262"/>
      <c r="F55" s="127">
        <v>2685</v>
      </c>
      <c r="G55" s="127">
        <v>2627</v>
      </c>
      <c r="H55" s="128">
        <v>2652</v>
      </c>
    </row>
    <row r="56" spans="2:8" ht="52.5" customHeight="1" x14ac:dyDescent="0.15">
      <c r="B56" s="129"/>
      <c r="C56" s="1263" t="s">
        <v>48</v>
      </c>
      <c r="D56" s="1263"/>
      <c r="E56" s="1264"/>
      <c r="F56" s="130">
        <v>1</v>
      </c>
      <c r="G56" s="130">
        <v>1</v>
      </c>
      <c r="H56" s="131">
        <v>1</v>
      </c>
    </row>
    <row r="57" spans="2:8" ht="53.25" customHeight="1" x14ac:dyDescent="0.15">
      <c r="B57" s="129"/>
      <c r="C57" s="1265" t="s">
        <v>49</v>
      </c>
      <c r="D57" s="1265"/>
      <c r="E57" s="1266"/>
      <c r="F57" s="132">
        <v>1263</v>
      </c>
      <c r="G57" s="132">
        <v>1473</v>
      </c>
      <c r="H57" s="133">
        <v>1631</v>
      </c>
    </row>
    <row r="58" spans="2:8" ht="45.75" customHeight="1" x14ac:dyDescent="0.15">
      <c r="B58" s="134"/>
      <c r="C58" s="1253" t="s">
        <v>576</v>
      </c>
      <c r="D58" s="1254"/>
      <c r="E58" s="1255"/>
      <c r="F58" s="135">
        <v>353</v>
      </c>
      <c r="G58" s="135">
        <v>864</v>
      </c>
      <c r="H58" s="136">
        <v>869</v>
      </c>
    </row>
    <row r="59" spans="2:8" ht="45.75" customHeight="1" x14ac:dyDescent="0.15">
      <c r="B59" s="134"/>
      <c r="C59" s="1253" t="s">
        <v>577</v>
      </c>
      <c r="D59" s="1254"/>
      <c r="E59" s="1255"/>
      <c r="F59" s="135">
        <v>745</v>
      </c>
      <c r="G59" s="135">
        <v>439</v>
      </c>
      <c r="H59" s="136">
        <v>601</v>
      </c>
    </row>
    <row r="60" spans="2:8" ht="45.75" customHeight="1" x14ac:dyDescent="0.15">
      <c r="B60" s="134"/>
      <c r="C60" s="1253" t="s">
        <v>578</v>
      </c>
      <c r="D60" s="1254"/>
      <c r="E60" s="1255"/>
      <c r="F60" s="135">
        <v>124</v>
      </c>
      <c r="G60" s="135">
        <v>119</v>
      </c>
      <c r="H60" s="136">
        <v>99</v>
      </c>
    </row>
    <row r="61" spans="2:8" ht="45.75" customHeight="1" x14ac:dyDescent="0.15">
      <c r="B61" s="134"/>
      <c r="C61" s="1253" t="s">
        <v>579</v>
      </c>
      <c r="D61" s="1254"/>
      <c r="E61" s="1255"/>
      <c r="F61" s="135">
        <v>8</v>
      </c>
      <c r="G61" s="135">
        <v>20</v>
      </c>
      <c r="H61" s="136">
        <v>32</v>
      </c>
    </row>
    <row r="62" spans="2:8" ht="45.75" customHeight="1" thickBot="1" x14ac:dyDescent="0.2">
      <c r="B62" s="137"/>
      <c r="C62" s="1256" t="s">
        <v>580</v>
      </c>
      <c r="D62" s="1257"/>
      <c r="E62" s="1258"/>
      <c r="F62" s="138">
        <v>33</v>
      </c>
      <c r="G62" s="138">
        <v>32</v>
      </c>
      <c r="H62" s="139">
        <v>30</v>
      </c>
    </row>
    <row r="63" spans="2:8" ht="52.5" customHeight="1" thickBot="1" x14ac:dyDescent="0.2">
      <c r="B63" s="140"/>
      <c r="C63" s="1259" t="s">
        <v>50</v>
      </c>
      <c r="D63" s="1259"/>
      <c r="E63" s="1260"/>
      <c r="F63" s="141">
        <v>3949</v>
      </c>
      <c r="G63" s="141">
        <v>4100</v>
      </c>
      <c r="H63" s="142">
        <v>4283</v>
      </c>
    </row>
    <row r="64" spans="2:8" ht="15" customHeight="1" x14ac:dyDescent="0.15"/>
    <row r="65" ht="0" hidden="1" customHeight="1" x14ac:dyDescent="0.15"/>
    <row r="66" ht="0" hidden="1" customHeight="1" x14ac:dyDescent="0.15"/>
  </sheetData>
  <sheetProtection algorithmName="SHA-512" hashValue="mMpXPLzQbK6WYKEI50e5RrauxqFETxaoIOJuoi38TbRqlH7NZueN3zaZP5lmyQd/Qo+Sk1Hb0obDq4fK6NzAAw==" saltValue="h4MK0o/KMf5amUEKkslS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51</v>
      </c>
      <c r="E2" s="154"/>
      <c r="F2" s="155" t="s">
        <v>552</v>
      </c>
      <c r="G2" s="156"/>
      <c r="H2" s="157"/>
    </row>
    <row r="3" spans="1:8" x14ac:dyDescent="0.15">
      <c r="A3" s="153" t="s">
        <v>545</v>
      </c>
      <c r="B3" s="158"/>
      <c r="C3" s="159"/>
      <c r="D3" s="160">
        <v>36263</v>
      </c>
      <c r="E3" s="161"/>
      <c r="F3" s="162">
        <v>66255</v>
      </c>
      <c r="G3" s="163"/>
      <c r="H3" s="164"/>
    </row>
    <row r="4" spans="1:8" x14ac:dyDescent="0.15">
      <c r="A4" s="165"/>
      <c r="B4" s="166"/>
      <c r="C4" s="167"/>
      <c r="D4" s="168">
        <v>22175</v>
      </c>
      <c r="E4" s="169"/>
      <c r="F4" s="170">
        <v>31822</v>
      </c>
      <c r="G4" s="171"/>
      <c r="H4" s="172"/>
    </row>
    <row r="5" spans="1:8" x14ac:dyDescent="0.15">
      <c r="A5" s="153" t="s">
        <v>547</v>
      </c>
      <c r="B5" s="158"/>
      <c r="C5" s="159"/>
      <c r="D5" s="160">
        <v>63165</v>
      </c>
      <c r="E5" s="161"/>
      <c r="F5" s="162">
        <v>47278</v>
      </c>
      <c r="G5" s="163"/>
      <c r="H5" s="164"/>
    </row>
    <row r="6" spans="1:8" x14ac:dyDescent="0.15">
      <c r="A6" s="165"/>
      <c r="B6" s="166"/>
      <c r="C6" s="167"/>
      <c r="D6" s="168">
        <v>43084</v>
      </c>
      <c r="E6" s="169"/>
      <c r="F6" s="170">
        <v>24096</v>
      </c>
      <c r="G6" s="171"/>
      <c r="H6" s="172"/>
    </row>
    <row r="7" spans="1:8" x14ac:dyDescent="0.15">
      <c r="A7" s="153" t="s">
        <v>548</v>
      </c>
      <c r="B7" s="158"/>
      <c r="C7" s="159"/>
      <c r="D7" s="160">
        <v>54106</v>
      </c>
      <c r="E7" s="161"/>
      <c r="F7" s="162">
        <v>44504</v>
      </c>
      <c r="G7" s="163"/>
      <c r="H7" s="164"/>
    </row>
    <row r="8" spans="1:8" x14ac:dyDescent="0.15">
      <c r="A8" s="165"/>
      <c r="B8" s="166"/>
      <c r="C8" s="167"/>
      <c r="D8" s="168">
        <v>46782</v>
      </c>
      <c r="E8" s="169"/>
      <c r="F8" s="170">
        <v>25876</v>
      </c>
      <c r="G8" s="171"/>
      <c r="H8" s="172"/>
    </row>
    <row r="9" spans="1:8" x14ac:dyDescent="0.15">
      <c r="A9" s="153" t="s">
        <v>549</v>
      </c>
      <c r="B9" s="158"/>
      <c r="C9" s="159"/>
      <c r="D9" s="160">
        <v>58604</v>
      </c>
      <c r="E9" s="161"/>
      <c r="F9" s="162">
        <v>47820</v>
      </c>
      <c r="G9" s="163"/>
      <c r="H9" s="164"/>
    </row>
    <row r="10" spans="1:8" x14ac:dyDescent="0.15">
      <c r="A10" s="165"/>
      <c r="B10" s="166"/>
      <c r="C10" s="167"/>
      <c r="D10" s="168">
        <v>40931</v>
      </c>
      <c r="E10" s="169"/>
      <c r="F10" s="170">
        <v>25855</v>
      </c>
      <c r="G10" s="171"/>
      <c r="H10" s="172"/>
    </row>
    <row r="11" spans="1:8" x14ac:dyDescent="0.15">
      <c r="A11" s="153" t="s">
        <v>550</v>
      </c>
      <c r="B11" s="158"/>
      <c r="C11" s="159"/>
      <c r="D11" s="160">
        <v>50593</v>
      </c>
      <c r="E11" s="161"/>
      <c r="F11" s="162">
        <v>41934</v>
      </c>
      <c r="G11" s="163"/>
      <c r="H11" s="164"/>
    </row>
    <row r="12" spans="1:8" x14ac:dyDescent="0.15">
      <c r="A12" s="165"/>
      <c r="B12" s="166"/>
      <c r="C12" s="173"/>
      <c r="D12" s="168">
        <v>31671</v>
      </c>
      <c r="E12" s="169"/>
      <c r="F12" s="170">
        <v>23352</v>
      </c>
      <c r="G12" s="171"/>
      <c r="H12" s="172"/>
    </row>
    <row r="13" spans="1:8" x14ac:dyDescent="0.15">
      <c r="A13" s="153"/>
      <c r="B13" s="158"/>
      <c r="C13" s="174"/>
      <c r="D13" s="175">
        <v>52546</v>
      </c>
      <c r="E13" s="176"/>
      <c r="F13" s="177">
        <v>49558</v>
      </c>
      <c r="G13" s="178"/>
      <c r="H13" s="164"/>
    </row>
    <row r="14" spans="1:8" x14ac:dyDescent="0.15">
      <c r="A14" s="165"/>
      <c r="B14" s="166"/>
      <c r="C14" s="167"/>
      <c r="D14" s="168">
        <v>36929</v>
      </c>
      <c r="E14" s="169"/>
      <c r="F14" s="170">
        <v>26200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5.4</v>
      </c>
      <c r="C19" s="179">
        <f>ROUND(VALUE(SUBSTITUTE(実質収支比率等に係る経年分析!G$48,"▲","-")),2)</f>
        <v>9.56</v>
      </c>
      <c r="D19" s="179">
        <f>ROUND(VALUE(SUBSTITUTE(実質収支比率等に係る経年分析!H$48,"▲","-")),2)</f>
        <v>6.32</v>
      </c>
      <c r="E19" s="179">
        <f>ROUND(VALUE(SUBSTITUTE(実質収支比率等に係る経年分析!I$48,"▲","-")),2)</f>
        <v>7.78</v>
      </c>
      <c r="F19" s="179">
        <f>ROUND(VALUE(SUBSTITUTE(実質収支比率等に係る経年分析!J$48,"▲","-")),2)</f>
        <v>6.01</v>
      </c>
    </row>
    <row r="20" spans="1:11" x14ac:dyDescent="0.15">
      <c r="A20" s="179" t="s">
        <v>54</v>
      </c>
      <c r="B20" s="179">
        <f>ROUND(VALUE(SUBSTITUTE(実質収支比率等に係る経年分析!F$47,"▲","-")),2)</f>
        <v>19.27</v>
      </c>
      <c r="C20" s="179">
        <f>ROUND(VALUE(SUBSTITUTE(実質収支比率等に係る経年分析!G$47,"▲","-")),2)</f>
        <v>20.25</v>
      </c>
      <c r="D20" s="179">
        <f>ROUND(VALUE(SUBSTITUTE(実質収支比率等に係る経年分析!H$47,"▲","-")),2)</f>
        <v>23.57</v>
      </c>
      <c r="E20" s="179">
        <f>ROUND(VALUE(SUBSTITUTE(実質収支比率等に係る経年分析!I$47,"▲","-")),2)</f>
        <v>22.9</v>
      </c>
      <c r="F20" s="179">
        <f>ROUND(VALUE(SUBSTITUTE(実質収支比率等に係る経年分析!J$47,"▲","-")),2)</f>
        <v>22.71</v>
      </c>
    </row>
    <row r="21" spans="1:11" x14ac:dyDescent="0.15">
      <c r="A21" s="179" t="s">
        <v>55</v>
      </c>
      <c r="B21" s="179">
        <f>IF(ISNUMBER(VALUE(SUBSTITUTE(実質収支比率等に係る経年分析!F$49,"▲","-"))),ROUND(VALUE(SUBSTITUTE(実質収支比率等に係る経年分析!F$49,"▲","-")),2),NA())</f>
        <v>-2.61</v>
      </c>
      <c r="C21" s="179">
        <f>IF(ISNUMBER(VALUE(SUBSTITUTE(実質収支比率等に係る経年分析!G$49,"▲","-"))),ROUND(VALUE(SUBSTITUTE(実質収支比率等に係る経年分析!G$49,"▲","-")),2),NA())</f>
        <v>6.06</v>
      </c>
      <c r="D21" s="179">
        <f>IF(ISNUMBER(VALUE(SUBSTITUTE(実質収支比率等に係る経年分析!H$49,"▲","-"))),ROUND(VALUE(SUBSTITUTE(実質収支比率等に係る経年分析!H$49,"▲","-")),2),NA())</f>
        <v>0.09</v>
      </c>
      <c r="E21" s="179">
        <f>IF(ISNUMBER(VALUE(SUBSTITUTE(実質収支比率等に係る経年分析!I$49,"▲","-"))),ROUND(VALUE(SUBSTITUTE(実質収支比率等に係る経年分析!I$49,"▲","-")),2),NA())</f>
        <v>0.99</v>
      </c>
      <c r="F21" s="179">
        <f>IF(ISNUMBER(VALUE(SUBSTITUTE(実質収支比率等に係る経年分析!J$49,"▲","-"))),ROUND(VALUE(SUBSTITUTE(実質収支比率等に係る経年分析!J$49,"▲","-")),2),NA())</f>
        <v>-1.42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白井市学校給食共同調理場事業特別会計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白井市後期高齢者医療特別会計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白井市下水道事業特別会計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0.66</v>
      </c>
    </row>
    <row r="33" spans="1:16" x14ac:dyDescent="0.15">
      <c r="A33" s="180" t="str">
        <f>IF(連結実質赤字比率に係る赤字・黒字の構成分析!C$37="",NA(),連結実質赤字比率に係る赤字・黒字の構成分析!C$37)</f>
        <v>白井市介護保険特別会計保険事業勘定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1.03</v>
      </c>
    </row>
    <row r="34" spans="1:16" x14ac:dyDescent="0.15">
      <c r="A34" s="180" t="str">
        <f>IF(連結実質赤字比率に係る赤字・黒字の構成分析!C$36="",NA(),連結実質赤字比率に係る赤字・黒字の構成分析!C$36)</f>
        <v>白井市国民健康保険特別会計事業勘定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2.82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3.69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9.4600000000000009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v>
      </c>
    </row>
    <row r="36" spans="1:16" x14ac:dyDescent="0.15">
      <c r="A36" s="180" t="str">
        <f>IF(連結実質赤字比率に係る赤字・黒字の構成分析!C$34="",NA(),連結実質赤字比率に係る赤字・黒字の構成分析!C$34)</f>
        <v>白井市水道事業会計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7.49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1641</v>
      </c>
      <c r="E42" s="181"/>
      <c r="F42" s="181"/>
      <c r="G42" s="181">
        <f>'実質公債費比率（分子）の構造'!L$52</f>
        <v>1647</v>
      </c>
      <c r="H42" s="181"/>
      <c r="I42" s="181"/>
      <c r="J42" s="181">
        <f>'実質公債費比率（分子）の構造'!M$52</f>
        <v>1659</v>
      </c>
      <c r="K42" s="181"/>
      <c r="L42" s="181"/>
      <c r="M42" s="181">
        <f>'実質公債費比率（分子）の構造'!N$52</f>
        <v>1673</v>
      </c>
      <c r="N42" s="181"/>
      <c r="O42" s="181"/>
      <c r="P42" s="181">
        <f>'実質公債費比率（分子）の構造'!O$52</f>
        <v>1734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154</v>
      </c>
      <c r="C44" s="181"/>
      <c r="D44" s="181"/>
      <c r="E44" s="181">
        <f>'実質公債費比率（分子）の構造'!L$50</f>
        <v>154</v>
      </c>
      <c r="F44" s="181"/>
      <c r="G44" s="181"/>
      <c r="H44" s="181">
        <f>'実質公債費比率（分子）の構造'!M$50</f>
        <v>151</v>
      </c>
      <c r="I44" s="181"/>
      <c r="J44" s="181"/>
      <c r="K44" s="181">
        <f>'実質公債費比率（分子）の構造'!N$50</f>
        <v>152</v>
      </c>
      <c r="L44" s="181"/>
      <c r="M44" s="181"/>
      <c r="N44" s="181">
        <f>'実質公債費比率（分子）の構造'!O$50</f>
        <v>152</v>
      </c>
      <c r="O44" s="181"/>
      <c r="P44" s="181"/>
    </row>
    <row r="45" spans="1:16" x14ac:dyDescent="0.15">
      <c r="A45" s="181" t="s">
        <v>65</v>
      </c>
      <c r="B45" s="181">
        <f>'実質公債費比率（分子）の構造'!K$49</f>
        <v>173</v>
      </c>
      <c r="C45" s="181"/>
      <c r="D45" s="181"/>
      <c r="E45" s="181">
        <f>'実質公債費比率（分子）の構造'!L$49</f>
        <v>154</v>
      </c>
      <c r="F45" s="181"/>
      <c r="G45" s="181"/>
      <c r="H45" s="181">
        <f>'実質公債費比率（分子）の構造'!M$49</f>
        <v>132</v>
      </c>
      <c r="I45" s="181"/>
      <c r="J45" s="181"/>
      <c r="K45" s="181">
        <f>'実質公債費比率（分子）の構造'!N$49</f>
        <v>103</v>
      </c>
      <c r="L45" s="181"/>
      <c r="M45" s="181"/>
      <c r="N45" s="181">
        <f>'実質公債費比率（分子）の構造'!O$49</f>
        <v>72</v>
      </c>
      <c r="O45" s="181"/>
      <c r="P45" s="181"/>
    </row>
    <row r="46" spans="1:16" x14ac:dyDescent="0.15">
      <c r="A46" s="181" t="s">
        <v>66</v>
      </c>
      <c r="B46" s="181">
        <f>'実質公債費比率（分子）の構造'!K$48</f>
        <v>80</v>
      </c>
      <c r="C46" s="181"/>
      <c r="D46" s="181"/>
      <c r="E46" s="181">
        <f>'実質公債費比率（分子）の構造'!L$48</f>
        <v>66</v>
      </c>
      <c r="F46" s="181"/>
      <c r="G46" s="181"/>
      <c r="H46" s="181">
        <f>'実質公債費比率（分子）の構造'!M$48</f>
        <v>77</v>
      </c>
      <c r="I46" s="181"/>
      <c r="J46" s="181"/>
      <c r="K46" s="181">
        <f>'実質公債費比率（分子）の構造'!N$48</f>
        <v>66</v>
      </c>
      <c r="L46" s="181"/>
      <c r="M46" s="181"/>
      <c r="N46" s="181">
        <f>'実質公債費比率（分子）の構造'!O$48</f>
        <v>60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1402</v>
      </c>
      <c r="C49" s="181"/>
      <c r="D49" s="181"/>
      <c r="E49" s="181">
        <f>'実質公債費比率（分子）の構造'!L$45</f>
        <v>1340</v>
      </c>
      <c r="F49" s="181"/>
      <c r="G49" s="181"/>
      <c r="H49" s="181">
        <f>'実質公債費比率（分子）の構造'!M$45</f>
        <v>1414</v>
      </c>
      <c r="I49" s="181"/>
      <c r="J49" s="181"/>
      <c r="K49" s="181">
        <f>'実質公債費比率（分子）の構造'!N$45</f>
        <v>1542</v>
      </c>
      <c r="L49" s="181"/>
      <c r="M49" s="181"/>
      <c r="N49" s="181">
        <f>'実質公債費比率（分子）の構造'!O$45</f>
        <v>1629</v>
      </c>
      <c r="O49" s="181"/>
      <c r="P49" s="181"/>
    </row>
    <row r="50" spans="1:16" x14ac:dyDescent="0.15">
      <c r="A50" s="181" t="s">
        <v>70</v>
      </c>
      <c r="B50" s="181" t="e">
        <f>NA()</f>
        <v>#N/A</v>
      </c>
      <c r="C50" s="181">
        <f>IF(ISNUMBER('実質公債費比率（分子）の構造'!K$53),'実質公債費比率（分子）の構造'!K$53,NA())</f>
        <v>168</v>
      </c>
      <c r="D50" s="181" t="e">
        <f>NA()</f>
        <v>#N/A</v>
      </c>
      <c r="E50" s="181" t="e">
        <f>NA()</f>
        <v>#N/A</v>
      </c>
      <c r="F50" s="181">
        <f>IF(ISNUMBER('実質公債費比率（分子）の構造'!L$53),'実質公債費比率（分子）の構造'!L$53,NA())</f>
        <v>67</v>
      </c>
      <c r="G50" s="181" t="e">
        <f>NA()</f>
        <v>#N/A</v>
      </c>
      <c r="H50" s="181" t="e">
        <f>NA()</f>
        <v>#N/A</v>
      </c>
      <c r="I50" s="181">
        <f>IF(ISNUMBER('実質公債費比率（分子）の構造'!M$53),'実質公債費比率（分子）の構造'!M$53,NA())</f>
        <v>115</v>
      </c>
      <c r="J50" s="181" t="e">
        <f>NA()</f>
        <v>#N/A</v>
      </c>
      <c r="K50" s="181" t="e">
        <f>NA()</f>
        <v>#N/A</v>
      </c>
      <c r="L50" s="181">
        <f>IF(ISNUMBER('実質公債費比率（分子）の構造'!N$53),'実質公債費比率（分子）の構造'!N$53,NA())</f>
        <v>190</v>
      </c>
      <c r="M50" s="181" t="e">
        <f>NA()</f>
        <v>#N/A</v>
      </c>
      <c r="N50" s="181" t="e">
        <f>NA()</f>
        <v>#N/A</v>
      </c>
      <c r="O50" s="181">
        <f>IF(ISNUMBER('実質公債費比率（分子）の構造'!O$53),'実質公債費比率（分子）の構造'!O$53,NA())</f>
        <v>179</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14201</v>
      </c>
      <c r="E56" s="180"/>
      <c r="F56" s="180"/>
      <c r="G56" s="180">
        <f>'将来負担比率（分子）の構造'!J$52</f>
        <v>13880</v>
      </c>
      <c r="H56" s="180"/>
      <c r="I56" s="180"/>
      <c r="J56" s="180">
        <f>'将来負担比率（分子）の構造'!K$52</f>
        <v>13893</v>
      </c>
      <c r="K56" s="180"/>
      <c r="L56" s="180"/>
      <c r="M56" s="180">
        <f>'将来負担比率（分子）の構造'!L$52</f>
        <v>14017</v>
      </c>
      <c r="N56" s="180"/>
      <c r="O56" s="180"/>
      <c r="P56" s="180">
        <f>'将来負担比率（分子）の構造'!M$52</f>
        <v>13927</v>
      </c>
    </row>
    <row r="57" spans="1:16" x14ac:dyDescent="0.15">
      <c r="A57" s="180" t="s">
        <v>41</v>
      </c>
      <c r="B57" s="180"/>
      <c r="C57" s="180"/>
      <c r="D57" s="180">
        <f>'将来負担比率（分子）の構造'!I$51</f>
        <v>3190</v>
      </c>
      <c r="E57" s="180"/>
      <c r="F57" s="180"/>
      <c r="G57" s="180">
        <f>'将来負担比率（分子）の構造'!J$51</f>
        <v>3121</v>
      </c>
      <c r="H57" s="180"/>
      <c r="I57" s="180"/>
      <c r="J57" s="180">
        <f>'将来負担比率（分子）の構造'!K$51</f>
        <v>3851</v>
      </c>
      <c r="K57" s="180"/>
      <c r="L57" s="180"/>
      <c r="M57" s="180">
        <f>'将来負担比率（分子）の構造'!L$51</f>
        <v>3726</v>
      </c>
      <c r="N57" s="180"/>
      <c r="O57" s="180"/>
      <c r="P57" s="180">
        <f>'将来負担比率（分子）の構造'!M$51</f>
        <v>3349</v>
      </c>
    </row>
    <row r="58" spans="1:16" x14ac:dyDescent="0.15">
      <c r="A58" s="180" t="s">
        <v>40</v>
      </c>
      <c r="B58" s="180"/>
      <c r="C58" s="180"/>
      <c r="D58" s="180">
        <f>'将来負担比率（分子）の構造'!I$50</f>
        <v>3812</v>
      </c>
      <c r="E58" s="180"/>
      <c r="F58" s="180"/>
      <c r="G58" s="180">
        <f>'将来負担比率（分子）の構造'!J$50</f>
        <v>4166</v>
      </c>
      <c r="H58" s="180"/>
      <c r="I58" s="180"/>
      <c r="J58" s="180">
        <f>'将来負担比率（分子）の構造'!K$50</f>
        <v>4777</v>
      </c>
      <c r="K58" s="180"/>
      <c r="L58" s="180"/>
      <c r="M58" s="180">
        <f>'将来負担比率（分子）の構造'!L$50</f>
        <v>5001</v>
      </c>
      <c r="N58" s="180"/>
      <c r="O58" s="180"/>
      <c r="P58" s="180">
        <f>'将来負担比率（分子）の構造'!M$50</f>
        <v>5438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v>
      </c>
      <c r="C61" s="180"/>
      <c r="D61" s="180"/>
      <c r="E61" s="180" t="str">
        <f>'将来負担比率（分子）の構造'!J$46</f>
        <v>-</v>
      </c>
      <c r="F61" s="180"/>
      <c r="G61" s="180"/>
      <c r="H61" s="180">
        <f>'将来負担比率（分子）の構造'!K$46</f>
        <v>29</v>
      </c>
      <c r="I61" s="180"/>
      <c r="J61" s="180"/>
      <c r="K61" s="180">
        <f>'将来負担比率（分子）の構造'!L$46</f>
        <v>275</v>
      </c>
      <c r="L61" s="180"/>
      <c r="M61" s="180"/>
      <c r="N61" s="180">
        <f>'将来負担比率（分子）の構造'!M$46</f>
        <v>545</v>
      </c>
      <c r="O61" s="180"/>
      <c r="P61" s="180"/>
    </row>
    <row r="62" spans="1:16" x14ac:dyDescent="0.15">
      <c r="A62" s="180" t="s">
        <v>34</v>
      </c>
      <c r="B62" s="180">
        <f>'将来負担比率（分子）の構造'!I$45</f>
        <v>1088</v>
      </c>
      <c r="C62" s="180"/>
      <c r="D62" s="180"/>
      <c r="E62" s="180">
        <f>'将来負担比率（分子）の構造'!J$45</f>
        <v>555</v>
      </c>
      <c r="F62" s="180"/>
      <c r="G62" s="180"/>
      <c r="H62" s="180">
        <f>'将来負担比率（分子）の構造'!K$45</f>
        <v>874</v>
      </c>
      <c r="I62" s="180"/>
      <c r="J62" s="180"/>
      <c r="K62" s="180">
        <f>'将来負担比率（分子）の構造'!L$45</f>
        <v>592</v>
      </c>
      <c r="L62" s="180"/>
      <c r="M62" s="180"/>
      <c r="N62" s="180">
        <f>'将来負担比率（分子）の構造'!M$45</f>
        <v>457</v>
      </c>
      <c r="O62" s="180"/>
      <c r="P62" s="180"/>
    </row>
    <row r="63" spans="1:16" x14ac:dyDescent="0.15">
      <c r="A63" s="180" t="s">
        <v>33</v>
      </c>
      <c r="B63" s="180">
        <f>'将来負担比率（分子）の構造'!I$44</f>
        <v>522</v>
      </c>
      <c r="C63" s="180"/>
      <c r="D63" s="180"/>
      <c r="E63" s="180">
        <f>'将来負担比率（分子）の構造'!J$44</f>
        <v>457</v>
      </c>
      <c r="F63" s="180"/>
      <c r="G63" s="180"/>
      <c r="H63" s="180">
        <f>'将来負担比率（分子）の構造'!K$44</f>
        <v>876</v>
      </c>
      <c r="I63" s="180"/>
      <c r="J63" s="180"/>
      <c r="K63" s="180">
        <f>'将来負担比率（分子）の構造'!L$44</f>
        <v>1213</v>
      </c>
      <c r="L63" s="180"/>
      <c r="M63" s="180"/>
      <c r="N63" s="180">
        <f>'将来負担比率（分子）の構造'!M$44</f>
        <v>1402</v>
      </c>
      <c r="O63" s="180"/>
      <c r="P63" s="180"/>
    </row>
    <row r="64" spans="1:16" x14ac:dyDescent="0.15">
      <c r="A64" s="180" t="s">
        <v>32</v>
      </c>
      <c r="B64" s="180">
        <f>'将来負担比率（分子）の構造'!I$43</f>
        <v>734</v>
      </c>
      <c r="C64" s="180"/>
      <c r="D64" s="180"/>
      <c r="E64" s="180">
        <f>'将来負担比率（分子）の構造'!J$43</f>
        <v>793</v>
      </c>
      <c r="F64" s="180"/>
      <c r="G64" s="180"/>
      <c r="H64" s="180">
        <f>'将来負担比率（分子）の構造'!K$43</f>
        <v>879</v>
      </c>
      <c r="I64" s="180"/>
      <c r="J64" s="180"/>
      <c r="K64" s="180">
        <f>'将来負担比率（分子）の構造'!L$43</f>
        <v>736</v>
      </c>
      <c r="L64" s="180"/>
      <c r="M64" s="180"/>
      <c r="N64" s="180">
        <f>'将来負担比率（分子）の構造'!M$43</f>
        <v>921</v>
      </c>
      <c r="O64" s="180"/>
      <c r="P64" s="180"/>
    </row>
    <row r="65" spans="1:16" x14ac:dyDescent="0.15">
      <c r="A65" s="180" t="s">
        <v>31</v>
      </c>
      <c r="B65" s="180">
        <f>'将来負担比率（分子）の構造'!I$42</f>
        <v>1183</v>
      </c>
      <c r="C65" s="180"/>
      <c r="D65" s="180"/>
      <c r="E65" s="180">
        <f>'将来負担比率（分子）の構造'!J$42</f>
        <v>1029</v>
      </c>
      <c r="F65" s="180"/>
      <c r="G65" s="180"/>
      <c r="H65" s="180">
        <f>'将来負担比率（分子）の構造'!K$42</f>
        <v>3841</v>
      </c>
      <c r="I65" s="180"/>
      <c r="J65" s="180"/>
      <c r="K65" s="180">
        <f>'将来負担比率（分子）の構造'!L$42</f>
        <v>1310</v>
      </c>
      <c r="L65" s="180"/>
      <c r="M65" s="180"/>
      <c r="N65" s="180">
        <f>'将来負担比率（分子）の構造'!M$42</f>
        <v>1897</v>
      </c>
      <c r="O65" s="180"/>
      <c r="P65" s="180"/>
    </row>
    <row r="66" spans="1:16" x14ac:dyDescent="0.15">
      <c r="A66" s="180" t="s">
        <v>30</v>
      </c>
      <c r="B66" s="180">
        <f>'将来負担比率（分子）の構造'!I$41</f>
        <v>14260</v>
      </c>
      <c r="C66" s="180"/>
      <c r="D66" s="180"/>
      <c r="E66" s="180">
        <f>'将来負担比率（分子）の構造'!J$41</f>
        <v>16585</v>
      </c>
      <c r="F66" s="180"/>
      <c r="G66" s="180"/>
      <c r="H66" s="180">
        <f>'将来負担比率（分子）の構造'!K$41</f>
        <v>18392</v>
      </c>
      <c r="I66" s="180"/>
      <c r="J66" s="180"/>
      <c r="K66" s="180">
        <f>'将来負担比率（分子）の構造'!L$41</f>
        <v>20204</v>
      </c>
      <c r="L66" s="180"/>
      <c r="M66" s="180"/>
      <c r="N66" s="180">
        <f>'将来負担比率（分子）の構造'!M$41</f>
        <v>21713</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2369</v>
      </c>
      <c r="J67" s="180" t="e">
        <f>NA()</f>
        <v>#N/A</v>
      </c>
      <c r="K67" s="180" t="e">
        <f>NA()</f>
        <v>#N/A</v>
      </c>
      <c r="L67" s="180">
        <f>IF(ISNUMBER('将来負担比率（分子）の構造'!L$53), IF('将来負担比率（分子）の構造'!L$53 &lt; 0, 0, '将来負担比率（分子）の構造'!L$53), NA())</f>
        <v>1586</v>
      </c>
      <c r="M67" s="180" t="e">
        <f>NA()</f>
        <v>#N/A</v>
      </c>
      <c r="N67" s="180" t="e">
        <f>NA()</f>
        <v>#N/A</v>
      </c>
      <c r="O67" s="180">
        <f>IF(ISNUMBER('将来負担比率（分子）の構造'!M$53), IF('将来負担比率（分子）の構造'!M$53 &lt; 0, 0, '将来負担比率（分子）の構造'!M$53), NA())</f>
        <v>4219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2685</v>
      </c>
      <c r="C72" s="184">
        <f>基金残高に係る経年分析!G55</f>
        <v>2627</v>
      </c>
      <c r="D72" s="184">
        <f>基金残高に係る経年分析!H55</f>
        <v>2652</v>
      </c>
    </row>
    <row r="73" spans="1:16" x14ac:dyDescent="0.15">
      <c r="A73" s="183" t="s">
        <v>77</v>
      </c>
      <c r="B73" s="184">
        <f>基金残高に係る経年分析!F56</f>
        <v>1</v>
      </c>
      <c r="C73" s="184">
        <f>基金残高に係る経年分析!G56</f>
        <v>1</v>
      </c>
      <c r="D73" s="184">
        <f>基金残高に係る経年分析!H56</f>
        <v>1</v>
      </c>
    </row>
    <row r="74" spans="1:16" x14ac:dyDescent="0.15">
      <c r="A74" s="183" t="s">
        <v>78</v>
      </c>
      <c r="B74" s="184">
        <f>基金残高に係る経年分析!F57</f>
        <v>1263</v>
      </c>
      <c r="C74" s="184">
        <f>基金残高に係る経年分析!G57</f>
        <v>1473</v>
      </c>
      <c r="D74" s="184">
        <f>基金残高に係る経年分析!H57</f>
        <v>1631</v>
      </c>
    </row>
  </sheetData>
  <sheetProtection algorithmName="SHA-512" hashValue="N8duWTJvBvFPEUxs8vFQGqt3M2oHivM8x6cXdvnpzX9rpsfMNZfVCMA+PYhJZJfW0a6Wufrl9fAFerhNS4mgKQ==" saltValue="nTIQvoaCnHaGziYgRhKm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9118441</v>
      </c>
      <c r="S5" s="631"/>
      <c r="T5" s="631"/>
      <c r="U5" s="631"/>
      <c r="V5" s="631"/>
      <c r="W5" s="631"/>
      <c r="X5" s="631"/>
      <c r="Y5" s="632"/>
      <c r="Z5" s="633">
        <v>42.2</v>
      </c>
      <c r="AA5" s="633"/>
      <c r="AB5" s="633"/>
      <c r="AC5" s="633"/>
      <c r="AD5" s="634">
        <v>8565231</v>
      </c>
      <c r="AE5" s="634"/>
      <c r="AF5" s="634"/>
      <c r="AG5" s="634"/>
      <c r="AH5" s="634"/>
      <c r="AI5" s="634"/>
      <c r="AJ5" s="634"/>
      <c r="AK5" s="634"/>
      <c r="AL5" s="635">
        <v>78.3</v>
      </c>
      <c r="AM5" s="636"/>
      <c r="AN5" s="636"/>
      <c r="AO5" s="637"/>
      <c r="AP5" s="627" t="s">
        <v>225</v>
      </c>
      <c r="AQ5" s="628"/>
      <c r="AR5" s="628"/>
      <c r="AS5" s="628"/>
      <c r="AT5" s="628"/>
      <c r="AU5" s="628"/>
      <c r="AV5" s="628"/>
      <c r="AW5" s="628"/>
      <c r="AX5" s="628"/>
      <c r="AY5" s="628"/>
      <c r="AZ5" s="628"/>
      <c r="BA5" s="628"/>
      <c r="BB5" s="628"/>
      <c r="BC5" s="628"/>
      <c r="BD5" s="628"/>
      <c r="BE5" s="628"/>
      <c r="BF5" s="629"/>
      <c r="BG5" s="641">
        <v>8565231</v>
      </c>
      <c r="BH5" s="642"/>
      <c r="BI5" s="642"/>
      <c r="BJ5" s="642"/>
      <c r="BK5" s="642"/>
      <c r="BL5" s="642"/>
      <c r="BM5" s="642"/>
      <c r="BN5" s="643"/>
      <c r="BO5" s="644">
        <v>93.9</v>
      </c>
      <c r="BP5" s="644"/>
      <c r="BQ5" s="644"/>
      <c r="BR5" s="644"/>
      <c r="BS5" s="645" t="s">
        <v>226</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218</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146113</v>
      </c>
      <c r="S6" s="642"/>
      <c r="T6" s="642"/>
      <c r="U6" s="642"/>
      <c r="V6" s="642"/>
      <c r="W6" s="642"/>
      <c r="X6" s="642"/>
      <c r="Y6" s="643"/>
      <c r="Z6" s="644">
        <v>0.7</v>
      </c>
      <c r="AA6" s="644"/>
      <c r="AB6" s="644"/>
      <c r="AC6" s="644"/>
      <c r="AD6" s="645">
        <v>146113</v>
      </c>
      <c r="AE6" s="645"/>
      <c r="AF6" s="645"/>
      <c r="AG6" s="645"/>
      <c r="AH6" s="645"/>
      <c r="AI6" s="645"/>
      <c r="AJ6" s="645"/>
      <c r="AK6" s="645"/>
      <c r="AL6" s="646">
        <v>1.3</v>
      </c>
      <c r="AM6" s="647"/>
      <c r="AN6" s="647"/>
      <c r="AO6" s="648"/>
      <c r="AP6" s="638" t="s">
        <v>231</v>
      </c>
      <c r="AQ6" s="639"/>
      <c r="AR6" s="639"/>
      <c r="AS6" s="639"/>
      <c r="AT6" s="639"/>
      <c r="AU6" s="639"/>
      <c r="AV6" s="639"/>
      <c r="AW6" s="639"/>
      <c r="AX6" s="639"/>
      <c r="AY6" s="639"/>
      <c r="AZ6" s="639"/>
      <c r="BA6" s="639"/>
      <c r="BB6" s="639"/>
      <c r="BC6" s="639"/>
      <c r="BD6" s="639"/>
      <c r="BE6" s="639"/>
      <c r="BF6" s="640"/>
      <c r="BG6" s="641">
        <v>8565231</v>
      </c>
      <c r="BH6" s="642"/>
      <c r="BI6" s="642"/>
      <c r="BJ6" s="642"/>
      <c r="BK6" s="642"/>
      <c r="BL6" s="642"/>
      <c r="BM6" s="642"/>
      <c r="BN6" s="643"/>
      <c r="BO6" s="644">
        <v>93.9</v>
      </c>
      <c r="BP6" s="644"/>
      <c r="BQ6" s="644"/>
      <c r="BR6" s="644"/>
      <c r="BS6" s="645" t="s">
        <v>226</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200270</v>
      </c>
      <c r="CS6" s="642"/>
      <c r="CT6" s="642"/>
      <c r="CU6" s="642"/>
      <c r="CV6" s="642"/>
      <c r="CW6" s="642"/>
      <c r="CX6" s="642"/>
      <c r="CY6" s="643"/>
      <c r="CZ6" s="635">
        <v>1</v>
      </c>
      <c r="DA6" s="636"/>
      <c r="DB6" s="636"/>
      <c r="DC6" s="655"/>
      <c r="DD6" s="650" t="s">
        <v>127</v>
      </c>
      <c r="DE6" s="642"/>
      <c r="DF6" s="642"/>
      <c r="DG6" s="642"/>
      <c r="DH6" s="642"/>
      <c r="DI6" s="642"/>
      <c r="DJ6" s="642"/>
      <c r="DK6" s="642"/>
      <c r="DL6" s="642"/>
      <c r="DM6" s="642"/>
      <c r="DN6" s="642"/>
      <c r="DO6" s="642"/>
      <c r="DP6" s="643"/>
      <c r="DQ6" s="650">
        <v>200243</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13695</v>
      </c>
      <c r="S7" s="642"/>
      <c r="T7" s="642"/>
      <c r="U7" s="642"/>
      <c r="V7" s="642"/>
      <c r="W7" s="642"/>
      <c r="X7" s="642"/>
      <c r="Y7" s="643"/>
      <c r="Z7" s="644">
        <v>0.1</v>
      </c>
      <c r="AA7" s="644"/>
      <c r="AB7" s="644"/>
      <c r="AC7" s="644"/>
      <c r="AD7" s="645">
        <v>13695</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4439784</v>
      </c>
      <c r="BH7" s="642"/>
      <c r="BI7" s="642"/>
      <c r="BJ7" s="642"/>
      <c r="BK7" s="642"/>
      <c r="BL7" s="642"/>
      <c r="BM7" s="642"/>
      <c r="BN7" s="643"/>
      <c r="BO7" s="644">
        <v>48.7</v>
      </c>
      <c r="BP7" s="644"/>
      <c r="BQ7" s="644"/>
      <c r="BR7" s="644"/>
      <c r="BS7" s="645" t="s">
        <v>127</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3049474</v>
      </c>
      <c r="CS7" s="642"/>
      <c r="CT7" s="642"/>
      <c r="CU7" s="642"/>
      <c r="CV7" s="642"/>
      <c r="CW7" s="642"/>
      <c r="CX7" s="642"/>
      <c r="CY7" s="643"/>
      <c r="CZ7" s="644">
        <v>14.7</v>
      </c>
      <c r="DA7" s="644"/>
      <c r="DB7" s="644"/>
      <c r="DC7" s="644"/>
      <c r="DD7" s="650">
        <v>92226</v>
      </c>
      <c r="DE7" s="642"/>
      <c r="DF7" s="642"/>
      <c r="DG7" s="642"/>
      <c r="DH7" s="642"/>
      <c r="DI7" s="642"/>
      <c r="DJ7" s="642"/>
      <c r="DK7" s="642"/>
      <c r="DL7" s="642"/>
      <c r="DM7" s="642"/>
      <c r="DN7" s="642"/>
      <c r="DO7" s="642"/>
      <c r="DP7" s="643"/>
      <c r="DQ7" s="650">
        <v>2812116</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44886</v>
      </c>
      <c r="S8" s="642"/>
      <c r="T8" s="642"/>
      <c r="U8" s="642"/>
      <c r="V8" s="642"/>
      <c r="W8" s="642"/>
      <c r="X8" s="642"/>
      <c r="Y8" s="643"/>
      <c r="Z8" s="644">
        <v>0.2</v>
      </c>
      <c r="AA8" s="644"/>
      <c r="AB8" s="644"/>
      <c r="AC8" s="644"/>
      <c r="AD8" s="645">
        <v>44886</v>
      </c>
      <c r="AE8" s="645"/>
      <c r="AF8" s="645"/>
      <c r="AG8" s="645"/>
      <c r="AH8" s="645"/>
      <c r="AI8" s="645"/>
      <c r="AJ8" s="645"/>
      <c r="AK8" s="645"/>
      <c r="AL8" s="646">
        <v>0.4</v>
      </c>
      <c r="AM8" s="647"/>
      <c r="AN8" s="647"/>
      <c r="AO8" s="648"/>
      <c r="AP8" s="638" t="s">
        <v>237</v>
      </c>
      <c r="AQ8" s="639"/>
      <c r="AR8" s="639"/>
      <c r="AS8" s="639"/>
      <c r="AT8" s="639"/>
      <c r="AU8" s="639"/>
      <c r="AV8" s="639"/>
      <c r="AW8" s="639"/>
      <c r="AX8" s="639"/>
      <c r="AY8" s="639"/>
      <c r="AZ8" s="639"/>
      <c r="BA8" s="639"/>
      <c r="BB8" s="639"/>
      <c r="BC8" s="639"/>
      <c r="BD8" s="639"/>
      <c r="BE8" s="639"/>
      <c r="BF8" s="640"/>
      <c r="BG8" s="641">
        <v>111575</v>
      </c>
      <c r="BH8" s="642"/>
      <c r="BI8" s="642"/>
      <c r="BJ8" s="642"/>
      <c r="BK8" s="642"/>
      <c r="BL8" s="642"/>
      <c r="BM8" s="642"/>
      <c r="BN8" s="643"/>
      <c r="BO8" s="644">
        <v>1.2</v>
      </c>
      <c r="BP8" s="644"/>
      <c r="BQ8" s="644"/>
      <c r="BR8" s="644"/>
      <c r="BS8" s="650" t="s">
        <v>226</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7229530</v>
      </c>
      <c r="CS8" s="642"/>
      <c r="CT8" s="642"/>
      <c r="CU8" s="642"/>
      <c r="CV8" s="642"/>
      <c r="CW8" s="642"/>
      <c r="CX8" s="642"/>
      <c r="CY8" s="643"/>
      <c r="CZ8" s="644">
        <v>34.799999999999997</v>
      </c>
      <c r="DA8" s="644"/>
      <c r="DB8" s="644"/>
      <c r="DC8" s="644"/>
      <c r="DD8" s="650">
        <v>65094</v>
      </c>
      <c r="DE8" s="642"/>
      <c r="DF8" s="642"/>
      <c r="DG8" s="642"/>
      <c r="DH8" s="642"/>
      <c r="DI8" s="642"/>
      <c r="DJ8" s="642"/>
      <c r="DK8" s="642"/>
      <c r="DL8" s="642"/>
      <c r="DM8" s="642"/>
      <c r="DN8" s="642"/>
      <c r="DO8" s="642"/>
      <c r="DP8" s="643"/>
      <c r="DQ8" s="650">
        <v>3813088</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41223</v>
      </c>
      <c r="S9" s="642"/>
      <c r="T9" s="642"/>
      <c r="U9" s="642"/>
      <c r="V9" s="642"/>
      <c r="W9" s="642"/>
      <c r="X9" s="642"/>
      <c r="Y9" s="643"/>
      <c r="Z9" s="644">
        <v>0.2</v>
      </c>
      <c r="AA9" s="644"/>
      <c r="AB9" s="644"/>
      <c r="AC9" s="644"/>
      <c r="AD9" s="645">
        <v>41223</v>
      </c>
      <c r="AE9" s="645"/>
      <c r="AF9" s="645"/>
      <c r="AG9" s="645"/>
      <c r="AH9" s="645"/>
      <c r="AI9" s="645"/>
      <c r="AJ9" s="645"/>
      <c r="AK9" s="645"/>
      <c r="AL9" s="646">
        <v>0.4</v>
      </c>
      <c r="AM9" s="647"/>
      <c r="AN9" s="647"/>
      <c r="AO9" s="648"/>
      <c r="AP9" s="638" t="s">
        <v>240</v>
      </c>
      <c r="AQ9" s="639"/>
      <c r="AR9" s="639"/>
      <c r="AS9" s="639"/>
      <c r="AT9" s="639"/>
      <c r="AU9" s="639"/>
      <c r="AV9" s="639"/>
      <c r="AW9" s="639"/>
      <c r="AX9" s="639"/>
      <c r="AY9" s="639"/>
      <c r="AZ9" s="639"/>
      <c r="BA9" s="639"/>
      <c r="BB9" s="639"/>
      <c r="BC9" s="639"/>
      <c r="BD9" s="639"/>
      <c r="BE9" s="639"/>
      <c r="BF9" s="640"/>
      <c r="BG9" s="641">
        <v>3859052</v>
      </c>
      <c r="BH9" s="642"/>
      <c r="BI9" s="642"/>
      <c r="BJ9" s="642"/>
      <c r="BK9" s="642"/>
      <c r="BL9" s="642"/>
      <c r="BM9" s="642"/>
      <c r="BN9" s="643"/>
      <c r="BO9" s="644">
        <v>42.3</v>
      </c>
      <c r="BP9" s="644"/>
      <c r="BQ9" s="644"/>
      <c r="BR9" s="644"/>
      <c r="BS9" s="650" t="s">
        <v>226</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1515139</v>
      </c>
      <c r="CS9" s="642"/>
      <c r="CT9" s="642"/>
      <c r="CU9" s="642"/>
      <c r="CV9" s="642"/>
      <c r="CW9" s="642"/>
      <c r="CX9" s="642"/>
      <c r="CY9" s="643"/>
      <c r="CZ9" s="644">
        <v>7.3</v>
      </c>
      <c r="DA9" s="644"/>
      <c r="DB9" s="644"/>
      <c r="DC9" s="644"/>
      <c r="DD9" s="650">
        <v>11410</v>
      </c>
      <c r="DE9" s="642"/>
      <c r="DF9" s="642"/>
      <c r="DG9" s="642"/>
      <c r="DH9" s="642"/>
      <c r="DI9" s="642"/>
      <c r="DJ9" s="642"/>
      <c r="DK9" s="642"/>
      <c r="DL9" s="642"/>
      <c r="DM9" s="642"/>
      <c r="DN9" s="642"/>
      <c r="DO9" s="642"/>
      <c r="DP9" s="643"/>
      <c r="DQ9" s="650">
        <v>1305691</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226</v>
      </c>
      <c r="S10" s="642"/>
      <c r="T10" s="642"/>
      <c r="U10" s="642"/>
      <c r="V10" s="642"/>
      <c r="W10" s="642"/>
      <c r="X10" s="642"/>
      <c r="Y10" s="643"/>
      <c r="Z10" s="644" t="s">
        <v>127</v>
      </c>
      <c r="AA10" s="644"/>
      <c r="AB10" s="644"/>
      <c r="AC10" s="644"/>
      <c r="AD10" s="645" t="s">
        <v>226</v>
      </c>
      <c r="AE10" s="645"/>
      <c r="AF10" s="645"/>
      <c r="AG10" s="645"/>
      <c r="AH10" s="645"/>
      <c r="AI10" s="645"/>
      <c r="AJ10" s="645"/>
      <c r="AK10" s="645"/>
      <c r="AL10" s="646" t="s">
        <v>226</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154306</v>
      </c>
      <c r="BH10" s="642"/>
      <c r="BI10" s="642"/>
      <c r="BJ10" s="642"/>
      <c r="BK10" s="642"/>
      <c r="BL10" s="642"/>
      <c r="BM10" s="642"/>
      <c r="BN10" s="643"/>
      <c r="BO10" s="644">
        <v>1.7</v>
      </c>
      <c r="BP10" s="644"/>
      <c r="BQ10" s="644"/>
      <c r="BR10" s="644"/>
      <c r="BS10" s="650" t="s">
        <v>226</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t="s">
        <v>127</v>
      </c>
      <c r="CS10" s="642"/>
      <c r="CT10" s="642"/>
      <c r="CU10" s="642"/>
      <c r="CV10" s="642"/>
      <c r="CW10" s="642"/>
      <c r="CX10" s="642"/>
      <c r="CY10" s="643"/>
      <c r="CZ10" s="644" t="s">
        <v>127</v>
      </c>
      <c r="DA10" s="644"/>
      <c r="DB10" s="644"/>
      <c r="DC10" s="644"/>
      <c r="DD10" s="650" t="s">
        <v>226</v>
      </c>
      <c r="DE10" s="642"/>
      <c r="DF10" s="642"/>
      <c r="DG10" s="642"/>
      <c r="DH10" s="642"/>
      <c r="DI10" s="642"/>
      <c r="DJ10" s="642"/>
      <c r="DK10" s="642"/>
      <c r="DL10" s="642"/>
      <c r="DM10" s="642"/>
      <c r="DN10" s="642"/>
      <c r="DO10" s="642"/>
      <c r="DP10" s="643"/>
      <c r="DQ10" s="650" t="s">
        <v>226</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127</v>
      </c>
      <c r="S11" s="642"/>
      <c r="T11" s="642"/>
      <c r="U11" s="642"/>
      <c r="V11" s="642"/>
      <c r="W11" s="642"/>
      <c r="X11" s="642"/>
      <c r="Y11" s="643"/>
      <c r="Z11" s="644" t="s">
        <v>226</v>
      </c>
      <c r="AA11" s="644"/>
      <c r="AB11" s="644"/>
      <c r="AC11" s="644"/>
      <c r="AD11" s="645" t="s">
        <v>226</v>
      </c>
      <c r="AE11" s="645"/>
      <c r="AF11" s="645"/>
      <c r="AG11" s="645"/>
      <c r="AH11" s="645"/>
      <c r="AI11" s="645"/>
      <c r="AJ11" s="645"/>
      <c r="AK11" s="645"/>
      <c r="AL11" s="646" t="s">
        <v>173</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314851</v>
      </c>
      <c r="BH11" s="642"/>
      <c r="BI11" s="642"/>
      <c r="BJ11" s="642"/>
      <c r="BK11" s="642"/>
      <c r="BL11" s="642"/>
      <c r="BM11" s="642"/>
      <c r="BN11" s="643"/>
      <c r="BO11" s="644">
        <v>3.5</v>
      </c>
      <c r="BP11" s="644"/>
      <c r="BQ11" s="644"/>
      <c r="BR11" s="644"/>
      <c r="BS11" s="650" t="s">
        <v>226</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106584</v>
      </c>
      <c r="CS11" s="642"/>
      <c r="CT11" s="642"/>
      <c r="CU11" s="642"/>
      <c r="CV11" s="642"/>
      <c r="CW11" s="642"/>
      <c r="CX11" s="642"/>
      <c r="CY11" s="643"/>
      <c r="CZ11" s="644">
        <v>0.5</v>
      </c>
      <c r="DA11" s="644"/>
      <c r="DB11" s="644"/>
      <c r="DC11" s="644"/>
      <c r="DD11" s="650">
        <v>7390</v>
      </c>
      <c r="DE11" s="642"/>
      <c r="DF11" s="642"/>
      <c r="DG11" s="642"/>
      <c r="DH11" s="642"/>
      <c r="DI11" s="642"/>
      <c r="DJ11" s="642"/>
      <c r="DK11" s="642"/>
      <c r="DL11" s="642"/>
      <c r="DM11" s="642"/>
      <c r="DN11" s="642"/>
      <c r="DO11" s="642"/>
      <c r="DP11" s="643"/>
      <c r="DQ11" s="650">
        <v>89199</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1055351</v>
      </c>
      <c r="S12" s="642"/>
      <c r="T12" s="642"/>
      <c r="U12" s="642"/>
      <c r="V12" s="642"/>
      <c r="W12" s="642"/>
      <c r="X12" s="642"/>
      <c r="Y12" s="643"/>
      <c r="Z12" s="644">
        <v>4.9000000000000004</v>
      </c>
      <c r="AA12" s="644"/>
      <c r="AB12" s="644"/>
      <c r="AC12" s="644"/>
      <c r="AD12" s="645">
        <v>1055351</v>
      </c>
      <c r="AE12" s="645"/>
      <c r="AF12" s="645"/>
      <c r="AG12" s="645"/>
      <c r="AH12" s="645"/>
      <c r="AI12" s="645"/>
      <c r="AJ12" s="645"/>
      <c r="AK12" s="645"/>
      <c r="AL12" s="646">
        <v>9.6</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3667798</v>
      </c>
      <c r="BH12" s="642"/>
      <c r="BI12" s="642"/>
      <c r="BJ12" s="642"/>
      <c r="BK12" s="642"/>
      <c r="BL12" s="642"/>
      <c r="BM12" s="642"/>
      <c r="BN12" s="643"/>
      <c r="BO12" s="644">
        <v>40.200000000000003</v>
      </c>
      <c r="BP12" s="644"/>
      <c r="BQ12" s="644"/>
      <c r="BR12" s="644"/>
      <c r="BS12" s="650" t="s">
        <v>226</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130447</v>
      </c>
      <c r="CS12" s="642"/>
      <c r="CT12" s="642"/>
      <c r="CU12" s="642"/>
      <c r="CV12" s="642"/>
      <c r="CW12" s="642"/>
      <c r="CX12" s="642"/>
      <c r="CY12" s="643"/>
      <c r="CZ12" s="644">
        <v>0.6</v>
      </c>
      <c r="DA12" s="644"/>
      <c r="DB12" s="644"/>
      <c r="DC12" s="644"/>
      <c r="DD12" s="650" t="s">
        <v>127</v>
      </c>
      <c r="DE12" s="642"/>
      <c r="DF12" s="642"/>
      <c r="DG12" s="642"/>
      <c r="DH12" s="642"/>
      <c r="DI12" s="642"/>
      <c r="DJ12" s="642"/>
      <c r="DK12" s="642"/>
      <c r="DL12" s="642"/>
      <c r="DM12" s="642"/>
      <c r="DN12" s="642"/>
      <c r="DO12" s="642"/>
      <c r="DP12" s="643"/>
      <c r="DQ12" s="650">
        <v>90861</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v>24241</v>
      </c>
      <c r="S13" s="642"/>
      <c r="T13" s="642"/>
      <c r="U13" s="642"/>
      <c r="V13" s="642"/>
      <c r="W13" s="642"/>
      <c r="X13" s="642"/>
      <c r="Y13" s="643"/>
      <c r="Z13" s="644">
        <v>0.1</v>
      </c>
      <c r="AA13" s="644"/>
      <c r="AB13" s="644"/>
      <c r="AC13" s="644"/>
      <c r="AD13" s="645">
        <v>24241</v>
      </c>
      <c r="AE13" s="645"/>
      <c r="AF13" s="645"/>
      <c r="AG13" s="645"/>
      <c r="AH13" s="645"/>
      <c r="AI13" s="645"/>
      <c r="AJ13" s="645"/>
      <c r="AK13" s="645"/>
      <c r="AL13" s="646">
        <v>0.2</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3647878</v>
      </c>
      <c r="BH13" s="642"/>
      <c r="BI13" s="642"/>
      <c r="BJ13" s="642"/>
      <c r="BK13" s="642"/>
      <c r="BL13" s="642"/>
      <c r="BM13" s="642"/>
      <c r="BN13" s="643"/>
      <c r="BO13" s="644">
        <v>40</v>
      </c>
      <c r="BP13" s="644"/>
      <c r="BQ13" s="644"/>
      <c r="BR13" s="644"/>
      <c r="BS13" s="650" t="s">
        <v>127</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1300946</v>
      </c>
      <c r="CS13" s="642"/>
      <c r="CT13" s="642"/>
      <c r="CU13" s="642"/>
      <c r="CV13" s="642"/>
      <c r="CW13" s="642"/>
      <c r="CX13" s="642"/>
      <c r="CY13" s="643"/>
      <c r="CZ13" s="644">
        <v>6.3</v>
      </c>
      <c r="DA13" s="644"/>
      <c r="DB13" s="644"/>
      <c r="DC13" s="644"/>
      <c r="DD13" s="650">
        <v>593762</v>
      </c>
      <c r="DE13" s="642"/>
      <c r="DF13" s="642"/>
      <c r="DG13" s="642"/>
      <c r="DH13" s="642"/>
      <c r="DI13" s="642"/>
      <c r="DJ13" s="642"/>
      <c r="DK13" s="642"/>
      <c r="DL13" s="642"/>
      <c r="DM13" s="642"/>
      <c r="DN13" s="642"/>
      <c r="DO13" s="642"/>
      <c r="DP13" s="643"/>
      <c r="DQ13" s="650">
        <v>865674</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173</v>
      </c>
      <c r="S14" s="642"/>
      <c r="T14" s="642"/>
      <c r="U14" s="642"/>
      <c r="V14" s="642"/>
      <c r="W14" s="642"/>
      <c r="X14" s="642"/>
      <c r="Y14" s="643"/>
      <c r="Z14" s="644" t="s">
        <v>226</v>
      </c>
      <c r="AA14" s="644"/>
      <c r="AB14" s="644"/>
      <c r="AC14" s="644"/>
      <c r="AD14" s="645" t="s">
        <v>127</v>
      </c>
      <c r="AE14" s="645"/>
      <c r="AF14" s="645"/>
      <c r="AG14" s="645"/>
      <c r="AH14" s="645"/>
      <c r="AI14" s="645"/>
      <c r="AJ14" s="645"/>
      <c r="AK14" s="645"/>
      <c r="AL14" s="646" t="s">
        <v>226</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99251</v>
      </c>
      <c r="BH14" s="642"/>
      <c r="BI14" s="642"/>
      <c r="BJ14" s="642"/>
      <c r="BK14" s="642"/>
      <c r="BL14" s="642"/>
      <c r="BM14" s="642"/>
      <c r="BN14" s="643"/>
      <c r="BO14" s="644">
        <v>1.1000000000000001</v>
      </c>
      <c r="BP14" s="644"/>
      <c r="BQ14" s="644"/>
      <c r="BR14" s="644"/>
      <c r="BS14" s="650" t="s">
        <v>226</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1238594</v>
      </c>
      <c r="CS14" s="642"/>
      <c r="CT14" s="642"/>
      <c r="CU14" s="642"/>
      <c r="CV14" s="642"/>
      <c r="CW14" s="642"/>
      <c r="CX14" s="642"/>
      <c r="CY14" s="643"/>
      <c r="CZ14" s="644">
        <v>6</v>
      </c>
      <c r="DA14" s="644"/>
      <c r="DB14" s="644"/>
      <c r="DC14" s="644"/>
      <c r="DD14" s="650">
        <v>39931</v>
      </c>
      <c r="DE14" s="642"/>
      <c r="DF14" s="642"/>
      <c r="DG14" s="642"/>
      <c r="DH14" s="642"/>
      <c r="DI14" s="642"/>
      <c r="DJ14" s="642"/>
      <c r="DK14" s="642"/>
      <c r="DL14" s="642"/>
      <c r="DM14" s="642"/>
      <c r="DN14" s="642"/>
      <c r="DO14" s="642"/>
      <c r="DP14" s="643"/>
      <c r="DQ14" s="650">
        <v>1206406</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52866</v>
      </c>
      <c r="S15" s="642"/>
      <c r="T15" s="642"/>
      <c r="U15" s="642"/>
      <c r="V15" s="642"/>
      <c r="W15" s="642"/>
      <c r="X15" s="642"/>
      <c r="Y15" s="643"/>
      <c r="Z15" s="644">
        <v>0.2</v>
      </c>
      <c r="AA15" s="644"/>
      <c r="AB15" s="644"/>
      <c r="AC15" s="644"/>
      <c r="AD15" s="645">
        <v>52866</v>
      </c>
      <c r="AE15" s="645"/>
      <c r="AF15" s="645"/>
      <c r="AG15" s="645"/>
      <c r="AH15" s="645"/>
      <c r="AI15" s="645"/>
      <c r="AJ15" s="645"/>
      <c r="AK15" s="645"/>
      <c r="AL15" s="646">
        <v>0.5</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358398</v>
      </c>
      <c r="BH15" s="642"/>
      <c r="BI15" s="642"/>
      <c r="BJ15" s="642"/>
      <c r="BK15" s="642"/>
      <c r="BL15" s="642"/>
      <c r="BM15" s="642"/>
      <c r="BN15" s="643"/>
      <c r="BO15" s="644">
        <v>3.9</v>
      </c>
      <c r="BP15" s="644"/>
      <c r="BQ15" s="644"/>
      <c r="BR15" s="644"/>
      <c r="BS15" s="650" t="s">
        <v>226</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4379799</v>
      </c>
      <c r="CS15" s="642"/>
      <c r="CT15" s="642"/>
      <c r="CU15" s="642"/>
      <c r="CV15" s="642"/>
      <c r="CW15" s="642"/>
      <c r="CX15" s="642"/>
      <c r="CY15" s="643"/>
      <c r="CZ15" s="644">
        <v>21.1</v>
      </c>
      <c r="DA15" s="644"/>
      <c r="DB15" s="644"/>
      <c r="DC15" s="644"/>
      <c r="DD15" s="650">
        <v>2414099</v>
      </c>
      <c r="DE15" s="642"/>
      <c r="DF15" s="642"/>
      <c r="DG15" s="642"/>
      <c r="DH15" s="642"/>
      <c r="DI15" s="642"/>
      <c r="DJ15" s="642"/>
      <c r="DK15" s="642"/>
      <c r="DL15" s="642"/>
      <c r="DM15" s="642"/>
      <c r="DN15" s="642"/>
      <c r="DO15" s="642"/>
      <c r="DP15" s="643"/>
      <c r="DQ15" s="650">
        <v>1831808</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226</v>
      </c>
      <c r="S16" s="642"/>
      <c r="T16" s="642"/>
      <c r="U16" s="642"/>
      <c r="V16" s="642"/>
      <c r="W16" s="642"/>
      <c r="X16" s="642"/>
      <c r="Y16" s="643"/>
      <c r="Z16" s="644" t="s">
        <v>226</v>
      </c>
      <c r="AA16" s="644"/>
      <c r="AB16" s="644"/>
      <c r="AC16" s="644"/>
      <c r="AD16" s="645" t="s">
        <v>226</v>
      </c>
      <c r="AE16" s="645"/>
      <c r="AF16" s="645"/>
      <c r="AG16" s="645"/>
      <c r="AH16" s="645"/>
      <c r="AI16" s="645"/>
      <c r="AJ16" s="645"/>
      <c r="AK16" s="645"/>
      <c r="AL16" s="646" t="s">
        <v>226</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226</v>
      </c>
      <c r="BH16" s="642"/>
      <c r="BI16" s="642"/>
      <c r="BJ16" s="642"/>
      <c r="BK16" s="642"/>
      <c r="BL16" s="642"/>
      <c r="BM16" s="642"/>
      <c r="BN16" s="643"/>
      <c r="BO16" s="644" t="s">
        <v>127</v>
      </c>
      <c r="BP16" s="644"/>
      <c r="BQ16" s="644"/>
      <c r="BR16" s="644"/>
      <c r="BS16" s="650" t="s">
        <v>127</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8987</v>
      </c>
      <c r="CS16" s="642"/>
      <c r="CT16" s="642"/>
      <c r="CU16" s="642"/>
      <c r="CV16" s="642"/>
      <c r="CW16" s="642"/>
      <c r="CX16" s="642"/>
      <c r="CY16" s="643"/>
      <c r="CZ16" s="644">
        <v>0</v>
      </c>
      <c r="DA16" s="644"/>
      <c r="DB16" s="644"/>
      <c r="DC16" s="644"/>
      <c r="DD16" s="650" t="s">
        <v>226</v>
      </c>
      <c r="DE16" s="642"/>
      <c r="DF16" s="642"/>
      <c r="DG16" s="642"/>
      <c r="DH16" s="642"/>
      <c r="DI16" s="642"/>
      <c r="DJ16" s="642"/>
      <c r="DK16" s="642"/>
      <c r="DL16" s="642"/>
      <c r="DM16" s="642"/>
      <c r="DN16" s="642"/>
      <c r="DO16" s="642"/>
      <c r="DP16" s="643"/>
      <c r="DQ16" s="650">
        <v>5995</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67399</v>
      </c>
      <c r="S17" s="642"/>
      <c r="T17" s="642"/>
      <c r="U17" s="642"/>
      <c r="V17" s="642"/>
      <c r="W17" s="642"/>
      <c r="X17" s="642"/>
      <c r="Y17" s="643"/>
      <c r="Z17" s="644">
        <v>0.3</v>
      </c>
      <c r="AA17" s="644"/>
      <c r="AB17" s="644"/>
      <c r="AC17" s="644"/>
      <c r="AD17" s="645">
        <v>67399</v>
      </c>
      <c r="AE17" s="645"/>
      <c r="AF17" s="645"/>
      <c r="AG17" s="645"/>
      <c r="AH17" s="645"/>
      <c r="AI17" s="645"/>
      <c r="AJ17" s="645"/>
      <c r="AK17" s="645"/>
      <c r="AL17" s="646">
        <v>0.6</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226</v>
      </c>
      <c r="BH17" s="642"/>
      <c r="BI17" s="642"/>
      <c r="BJ17" s="642"/>
      <c r="BK17" s="642"/>
      <c r="BL17" s="642"/>
      <c r="BM17" s="642"/>
      <c r="BN17" s="643"/>
      <c r="BO17" s="644" t="s">
        <v>127</v>
      </c>
      <c r="BP17" s="644"/>
      <c r="BQ17" s="644"/>
      <c r="BR17" s="644"/>
      <c r="BS17" s="650" t="s">
        <v>127</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1629157</v>
      </c>
      <c r="CS17" s="642"/>
      <c r="CT17" s="642"/>
      <c r="CU17" s="642"/>
      <c r="CV17" s="642"/>
      <c r="CW17" s="642"/>
      <c r="CX17" s="642"/>
      <c r="CY17" s="643"/>
      <c r="CZ17" s="644">
        <v>7.8</v>
      </c>
      <c r="DA17" s="644"/>
      <c r="DB17" s="644"/>
      <c r="DC17" s="644"/>
      <c r="DD17" s="650" t="s">
        <v>226</v>
      </c>
      <c r="DE17" s="642"/>
      <c r="DF17" s="642"/>
      <c r="DG17" s="642"/>
      <c r="DH17" s="642"/>
      <c r="DI17" s="642"/>
      <c r="DJ17" s="642"/>
      <c r="DK17" s="642"/>
      <c r="DL17" s="642"/>
      <c r="DM17" s="642"/>
      <c r="DN17" s="642"/>
      <c r="DO17" s="642"/>
      <c r="DP17" s="643"/>
      <c r="DQ17" s="650">
        <v>1629157</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996482</v>
      </c>
      <c r="S18" s="642"/>
      <c r="T18" s="642"/>
      <c r="U18" s="642"/>
      <c r="V18" s="642"/>
      <c r="W18" s="642"/>
      <c r="X18" s="642"/>
      <c r="Y18" s="643"/>
      <c r="Z18" s="644">
        <v>4.5999999999999996</v>
      </c>
      <c r="AA18" s="644"/>
      <c r="AB18" s="644"/>
      <c r="AC18" s="644"/>
      <c r="AD18" s="645">
        <v>855762</v>
      </c>
      <c r="AE18" s="645"/>
      <c r="AF18" s="645"/>
      <c r="AG18" s="645"/>
      <c r="AH18" s="645"/>
      <c r="AI18" s="645"/>
      <c r="AJ18" s="645"/>
      <c r="AK18" s="645"/>
      <c r="AL18" s="646">
        <v>7.8</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226</v>
      </c>
      <c r="BH18" s="642"/>
      <c r="BI18" s="642"/>
      <c r="BJ18" s="642"/>
      <c r="BK18" s="642"/>
      <c r="BL18" s="642"/>
      <c r="BM18" s="642"/>
      <c r="BN18" s="643"/>
      <c r="BO18" s="644" t="s">
        <v>226</v>
      </c>
      <c r="BP18" s="644"/>
      <c r="BQ18" s="644"/>
      <c r="BR18" s="644"/>
      <c r="BS18" s="650" t="s">
        <v>127</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173</v>
      </c>
      <c r="CS18" s="642"/>
      <c r="CT18" s="642"/>
      <c r="CU18" s="642"/>
      <c r="CV18" s="642"/>
      <c r="CW18" s="642"/>
      <c r="CX18" s="642"/>
      <c r="CY18" s="643"/>
      <c r="CZ18" s="644" t="s">
        <v>127</v>
      </c>
      <c r="DA18" s="644"/>
      <c r="DB18" s="644"/>
      <c r="DC18" s="644"/>
      <c r="DD18" s="650" t="s">
        <v>127</v>
      </c>
      <c r="DE18" s="642"/>
      <c r="DF18" s="642"/>
      <c r="DG18" s="642"/>
      <c r="DH18" s="642"/>
      <c r="DI18" s="642"/>
      <c r="DJ18" s="642"/>
      <c r="DK18" s="642"/>
      <c r="DL18" s="642"/>
      <c r="DM18" s="642"/>
      <c r="DN18" s="642"/>
      <c r="DO18" s="642"/>
      <c r="DP18" s="643"/>
      <c r="DQ18" s="650" t="s">
        <v>226</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855762</v>
      </c>
      <c r="S19" s="642"/>
      <c r="T19" s="642"/>
      <c r="U19" s="642"/>
      <c r="V19" s="642"/>
      <c r="W19" s="642"/>
      <c r="X19" s="642"/>
      <c r="Y19" s="643"/>
      <c r="Z19" s="644">
        <v>4</v>
      </c>
      <c r="AA19" s="644"/>
      <c r="AB19" s="644"/>
      <c r="AC19" s="644"/>
      <c r="AD19" s="645">
        <v>855762</v>
      </c>
      <c r="AE19" s="645"/>
      <c r="AF19" s="645"/>
      <c r="AG19" s="645"/>
      <c r="AH19" s="645"/>
      <c r="AI19" s="645"/>
      <c r="AJ19" s="645"/>
      <c r="AK19" s="645"/>
      <c r="AL19" s="646">
        <v>7.8</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553210</v>
      </c>
      <c r="BH19" s="642"/>
      <c r="BI19" s="642"/>
      <c r="BJ19" s="642"/>
      <c r="BK19" s="642"/>
      <c r="BL19" s="642"/>
      <c r="BM19" s="642"/>
      <c r="BN19" s="643"/>
      <c r="BO19" s="644">
        <v>6.1</v>
      </c>
      <c r="BP19" s="644"/>
      <c r="BQ19" s="644"/>
      <c r="BR19" s="644"/>
      <c r="BS19" s="650" t="s">
        <v>127</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226</v>
      </c>
      <c r="CS19" s="642"/>
      <c r="CT19" s="642"/>
      <c r="CU19" s="642"/>
      <c r="CV19" s="642"/>
      <c r="CW19" s="642"/>
      <c r="CX19" s="642"/>
      <c r="CY19" s="643"/>
      <c r="CZ19" s="644" t="s">
        <v>127</v>
      </c>
      <c r="DA19" s="644"/>
      <c r="DB19" s="644"/>
      <c r="DC19" s="644"/>
      <c r="DD19" s="650" t="s">
        <v>226</v>
      </c>
      <c r="DE19" s="642"/>
      <c r="DF19" s="642"/>
      <c r="DG19" s="642"/>
      <c r="DH19" s="642"/>
      <c r="DI19" s="642"/>
      <c r="DJ19" s="642"/>
      <c r="DK19" s="642"/>
      <c r="DL19" s="642"/>
      <c r="DM19" s="642"/>
      <c r="DN19" s="642"/>
      <c r="DO19" s="642"/>
      <c r="DP19" s="643"/>
      <c r="DQ19" s="650" t="s">
        <v>127</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140720</v>
      </c>
      <c r="S20" s="642"/>
      <c r="T20" s="642"/>
      <c r="U20" s="642"/>
      <c r="V20" s="642"/>
      <c r="W20" s="642"/>
      <c r="X20" s="642"/>
      <c r="Y20" s="643"/>
      <c r="Z20" s="644">
        <v>0.7</v>
      </c>
      <c r="AA20" s="644"/>
      <c r="AB20" s="644"/>
      <c r="AC20" s="644"/>
      <c r="AD20" s="645" t="s">
        <v>226</v>
      </c>
      <c r="AE20" s="645"/>
      <c r="AF20" s="645"/>
      <c r="AG20" s="645"/>
      <c r="AH20" s="645"/>
      <c r="AI20" s="645"/>
      <c r="AJ20" s="645"/>
      <c r="AK20" s="645"/>
      <c r="AL20" s="646" t="s">
        <v>226</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553210</v>
      </c>
      <c r="BH20" s="642"/>
      <c r="BI20" s="642"/>
      <c r="BJ20" s="642"/>
      <c r="BK20" s="642"/>
      <c r="BL20" s="642"/>
      <c r="BM20" s="642"/>
      <c r="BN20" s="643"/>
      <c r="BO20" s="644">
        <v>6.1</v>
      </c>
      <c r="BP20" s="644"/>
      <c r="BQ20" s="644"/>
      <c r="BR20" s="644"/>
      <c r="BS20" s="650" t="s">
        <v>127</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20788927</v>
      </c>
      <c r="CS20" s="642"/>
      <c r="CT20" s="642"/>
      <c r="CU20" s="642"/>
      <c r="CV20" s="642"/>
      <c r="CW20" s="642"/>
      <c r="CX20" s="642"/>
      <c r="CY20" s="643"/>
      <c r="CZ20" s="644">
        <v>100</v>
      </c>
      <c r="DA20" s="644"/>
      <c r="DB20" s="644"/>
      <c r="DC20" s="644"/>
      <c r="DD20" s="650">
        <v>3223912</v>
      </c>
      <c r="DE20" s="642"/>
      <c r="DF20" s="642"/>
      <c r="DG20" s="642"/>
      <c r="DH20" s="642"/>
      <c r="DI20" s="642"/>
      <c r="DJ20" s="642"/>
      <c r="DK20" s="642"/>
      <c r="DL20" s="642"/>
      <c r="DM20" s="642"/>
      <c r="DN20" s="642"/>
      <c r="DO20" s="642"/>
      <c r="DP20" s="643"/>
      <c r="DQ20" s="650">
        <v>13850238</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226</v>
      </c>
      <c r="S21" s="642"/>
      <c r="T21" s="642"/>
      <c r="U21" s="642"/>
      <c r="V21" s="642"/>
      <c r="W21" s="642"/>
      <c r="X21" s="642"/>
      <c r="Y21" s="643"/>
      <c r="Z21" s="644" t="s">
        <v>226</v>
      </c>
      <c r="AA21" s="644"/>
      <c r="AB21" s="644"/>
      <c r="AC21" s="644"/>
      <c r="AD21" s="645" t="s">
        <v>127</v>
      </c>
      <c r="AE21" s="645"/>
      <c r="AF21" s="645"/>
      <c r="AG21" s="645"/>
      <c r="AH21" s="645"/>
      <c r="AI21" s="645"/>
      <c r="AJ21" s="645"/>
      <c r="AK21" s="645"/>
      <c r="AL21" s="646" t="s">
        <v>127</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t="s">
        <v>127</v>
      </c>
      <c r="BH21" s="642"/>
      <c r="BI21" s="642"/>
      <c r="BJ21" s="642"/>
      <c r="BK21" s="642"/>
      <c r="BL21" s="642"/>
      <c r="BM21" s="642"/>
      <c r="BN21" s="643"/>
      <c r="BO21" s="644" t="s">
        <v>173</v>
      </c>
      <c r="BP21" s="644"/>
      <c r="BQ21" s="644"/>
      <c r="BR21" s="644"/>
      <c r="BS21" s="650" t="s">
        <v>226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11560697</v>
      </c>
      <c r="S22" s="642"/>
      <c r="T22" s="642"/>
      <c r="U22" s="642"/>
      <c r="V22" s="642"/>
      <c r="W22" s="642"/>
      <c r="X22" s="642"/>
      <c r="Y22" s="643"/>
      <c r="Z22" s="644">
        <v>53.5</v>
      </c>
      <c r="AA22" s="644"/>
      <c r="AB22" s="644"/>
      <c r="AC22" s="644"/>
      <c r="AD22" s="645">
        <v>10866767</v>
      </c>
      <c r="AE22" s="645"/>
      <c r="AF22" s="645"/>
      <c r="AG22" s="645"/>
      <c r="AH22" s="645"/>
      <c r="AI22" s="645"/>
      <c r="AJ22" s="645"/>
      <c r="AK22" s="645"/>
      <c r="AL22" s="646">
        <v>99.3</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226</v>
      </c>
      <c r="BH22" s="642"/>
      <c r="BI22" s="642"/>
      <c r="BJ22" s="642"/>
      <c r="BK22" s="642"/>
      <c r="BL22" s="642"/>
      <c r="BM22" s="642"/>
      <c r="BN22" s="643"/>
      <c r="BO22" s="644" t="s">
        <v>127</v>
      </c>
      <c r="BP22" s="644"/>
      <c r="BQ22" s="644"/>
      <c r="BR22" s="644"/>
      <c r="BS22" s="650" t="s">
        <v>226</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6511</v>
      </c>
      <c r="S23" s="642"/>
      <c r="T23" s="642"/>
      <c r="U23" s="642"/>
      <c r="V23" s="642"/>
      <c r="W23" s="642"/>
      <c r="X23" s="642"/>
      <c r="Y23" s="643"/>
      <c r="Z23" s="644">
        <v>0</v>
      </c>
      <c r="AA23" s="644"/>
      <c r="AB23" s="644"/>
      <c r="AC23" s="644"/>
      <c r="AD23" s="645">
        <v>6511</v>
      </c>
      <c r="AE23" s="645"/>
      <c r="AF23" s="645"/>
      <c r="AG23" s="645"/>
      <c r="AH23" s="645"/>
      <c r="AI23" s="645"/>
      <c r="AJ23" s="645"/>
      <c r="AK23" s="645"/>
      <c r="AL23" s="646">
        <v>0.1</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v>553210</v>
      </c>
      <c r="BH23" s="642"/>
      <c r="BI23" s="642"/>
      <c r="BJ23" s="642"/>
      <c r="BK23" s="642"/>
      <c r="BL23" s="642"/>
      <c r="BM23" s="642"/>
      <c r="BN23" s="643"/>
      <c r="BO23" s="644">
        <v>6.1</v>
      </c>
      <c r="BP23" s="644"/>
      <c r="BQ23" s="644"/>
      <c r="BR23" s="644"/>
      <c r="BS23" s="650" t="s">
        <v>226</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526563</v>
      </c>
      <c r="S24" s="642"/>
      <c r="T24" s="642"/>
      <c r="U24" s="642"/>
      <c r="V24" s="642"/>
      <c r="W24" s="642"/>
      <c r="X24" s="642"/>
      <c r="Y24" s="643"/>
      <c r="Z24" s="644">
        <v>2.4</v>
      </c>
      <c r="AA24" s="644"/>
      <c r="AB24" s="644"/>
      <c r="AC24" s="644"/>
      <c r="AD24" s="645">
        <v>6111</v>
      </c>
      <c r="AE24" s="645"/>
      <c r="AF24" s="645"/>
      <c r="AG24" s="645"/>
      <c r="AH24" s="645"/>
      <c r="AI24" s="645"/>
      <c r="AJ24" s="645"/>
      <c r="AK24" s="645"/>
      <c r="AL24" s="646">
        <v>0.1</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226</v>
      </c>
      <c r="BH24" s="642"/>
      <c r="BI24" s="642"/>
      <c r="BJ24" s="642"/>
      <c r="BK24" s="642"/>
      <c r="BL24" s="642"/>
      <c r="BM24" s="642"/>
      <c r="BN24" s="643"/>
      <c r="BO24" s="644" t="s">
        <v>226</v>
      </c>
      <c r="BP24" s="644"/>
      <c r="BQ24" s="644"/>
      <c r="BR24" s="644"/>
      <c r="BS24" s="650" t="s">
        <v>226</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9237197</v>
      </c>
      <c r="CS24" s="631"/>
      <c r="CT24" s="631"/>
      <c r="CU24" s="631"/>
      <c r="CV24" s="631"/>
      <c r="CW24" s="631"/>
      <c r="CX24" s="631"/>
      <c r="CY24" s="632"/>
      <c r="CZ24" s="635">
        <v>44.4</v>
      </c>
      <c r="DA24" s="636"/>
      <c r="DB24" s="636"/>
      <c r="DC24" s="655"/>
      <c r="DD24" s="674">
        <v>6042262</v>
      </c>
      <c r="DE24" s="631"/>
      <c r="DF24" s="631"/>
      <c r="DG24" s="631"/>
      <c r="DH24" s="631"/>
      <c r="DI24" s="631"/>
      <c r="DJ24" s="631"/>
      <c r="DK24" s="632"/>
      <c r="DL24" s="674">
        <v>5690500</v>
      </c>
      <c r="DM24" s="631"/>
      <c r="DN24" s="631"/>
      <c r="DO24" s="631"/>
      <c r="DP24" s="631"/>
      <c r="DQ24" s="631"/>
      <c r="DR24" s="631"/>
      <c r="DS24" s="631"/>
      <c r="DT24" s="631"/>
      <c r="DU24" s="631"/>
      <c r="DV24" s="632"/>
      <c r="DW24" s="635">
        <v>48.5</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237367</v>
      </c>
      <c r="S25" s="642"/>
      <c r="T25" s="642"/>
      <c r="U25" s="642"/>
      <c r="V25" s="642"/>
      <c r="W25" s="642"/>
      <c r="X25" s="642"/>
      <c r="Y25" s="643"/>
      <c r="Z25" s="644">
        <v>1.1000000000000001</v>
      </c>
      <c r="AA25" s="644"/>
      <c r="AB25" s="644"/>
      <c r="AC25" s="644"/>
      <c r="AD25" s="645">
        <v>36946</v>
      </c>
      <c r="AE25" s="645"/>
      <c r="AF25" s="645"/>
      <c r="AG25" s="645"/>
      <c r="AH25" s="645"/>
      <c r="AI25" s="645"/>
      <c r="AJ25" s="645"/>
      <c r="AK25" s="645"/>
      <c r="AL25" s="646">
        <v>0.3</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127</v>
      </c>
      <c r="BH25" s="642"/>
      <c r="BI25" s="642"/>
      <c r="BJ25" s="642"/>
      <c r="BK25" s="642"/>
      <c r="BL25" s="642"/>
      <c r="BM25" s="642"/>
      <c r="BN25" s="643"/>
      <c r="BO25" s="644" t="s">
        <v>127</v>
      </c>
      <c r="BP25" s="644"/>
      <c r="BQ25" s="644"/>
      <c r="BR25" s="644"/>
      <c r="BS25" s="650" t="s">
        <v>127</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3164419</v>
      </c>
      <c r="CS25" s="677"/>
      <c r="CT25" s="677"/>
      <c r="CU25" s="677"/>
      <c r="CV25" s="677"/>
      <c r="CW25" s="677"/>
      <c r="CX25" s="677"/>
      <c r="CY25" s="678"/>
      <c r="CZ25" s="646">
        <v>15.2</v>
      </c>
      <c r="DA25" s="675"/>
      <c r="DB25" s="675"/>
      <c r="DC25" s="679"/>
      <c r="DD25" s="650">
        <v>3016242</v>
      </c>
      <c r="DE25" s="677"/>
      <c r="DF25" s="677"/>
      <c r="DG25" s="677"/>
      <c r="DH25" s="677"/>
      <c r="DI25" s="677"/>
      <c r="DJ25" s="677"/>
      <c r="DK25" s="678"/>
      <c r="DL25" s="650">
        <v>2754057</v>
      </c>
      <c r="DM25" s="677"/>
      <c r="DN25" s="677"/>
      <c r="DO25" s="677"/>
      <c r="DP25" s="677"/>
      <c r="DQ25" s="677"/>
      <c r="DR25" s="677"/>
      <c r="DS25" s="677"/>
      <c r="DT25" s="677"/>
      <c r="DU25" s="677"/>
      <c r="DV25" s="678"/>
      <c r="DW25" s="646">
        <v>23.5</v>
      </c>
      <c r="DX25" s="675"/>
      <c r="DY25" s="675"/>
      <c r="DZ25" s="675"/>
      <c r="EA25" s="675"/>
      <c r="EB25" s="675"/>
      <c r="EC25" s="676"/>
    </row>
    <row r="26" spans="2:133" ht="11.25" customHeight="1" x14ac:dyDescent="0.15">
      <c r="B26" s="638" t="s">
        <v>293</v>
      </c>
      <c r="C26" s="639"/>
      <c r="D26" s="639"/>
      <c r="E26" s="639"/>
      <c r="F26" s="639"/>
      <c r="G26" s="639"/>
      <c r="H26" s="639"/>
      <c r="I26" s="639"/>
      <c r="J26" s="639"/>
      <c r="K26" s="639"/>
      <c r="L26" s="639"/>
      <c r="M26" s="639"/>
      <c r="N26" s="639"/>
      <c r="O26" s="639"/>
      <c r="P26" s="639"/>
      <c r="Q26" s="640"/>
      <c r="R26" s="641">
        <v>39718</v>
      </c>
      <c r="S26" s="642"/>
      <c r="T26" s="642"/>
      <c r="U26" s="642"/>
      <c r="V26" s="642"/>
      <c r="W26" s="642"/>
      <c r="X26" s="642"/>
      <c r="Y26" s="643"/>
      <c r="Z26" s="644">
        <v>0.2</v>
      </c>
      <c r="AA26" s="644"/>
      <c r="AB26" s="644"/>
      <c r="AC26" s="644"/>
      <c r="AD26" s="645">
        <v>85</v>
      </c>
      <c r="AE26" s="645"/>
      <c r="AF26" s="645"/>
      <c r="AG26" s="645"/>
      <c r="AH26" s="645"/>
      <c r="AI26" s="645"/>
      <c r="AJ26" s="645"/>
      <c r="AK26" s="645"/>
      <c r="AL26" s="646">
        <v>0</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226</v>
      </c>
      <c r="BH26" s="642"/>
      <c r="BI26" s="642"/>
      <c r="BJ26" s="642"/>
      <c r="BK26" s="642"/>
      <c r="BL26" s="642"/>
      <c r="BM26" s="642"/>
      <c r="BN26" s="643"/>
      <c r="BO26" s="644" t="s">
        <v>226</v>
      </c>
      <c r="BP26" s="644"/>
      <c r="BQ26" s="644"/>
      <c r="BR26" s="644"/>
      <c r="BS26" s="650" t="s">
        <v>127</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2204418</v>
      </c>
      <c r="CS26" s="642"/>
      <c r="CT26" s="642"/>
      <c r="CU26" s="642"/>
      <c r="CV26" s="642"/>
      <c r="CW26" s="642"/>
      <c r="CX26" s="642"/>
      <c r="CY26" s="643"/>
      <c r="CZ26" s="646">
        <v>10.6</v>
      </c>
      <c r="DA26" s="675"/>
      <c r="DB26" s="675"/>
      <c r="DC26" s="679"/>
      <c r="DD26" s="650">
        <v>2065793</v>
      </c>
      <c r="DE26" s="642"/>
      <c r="DF26" s="642"/>
      <c r="DG26" s="642"/>
      <c r="DH26" s="642"/>
      <c r="DI26" s="642"/>
      <c r="DJ26" s="642"/>
      <c r="DK26" s="643"/>
      <c r="DL26" s="650" t="s">
        <v>127</v>
      </c>
      <c r="DM26" s="642"/>
      <c r="DN26" s="642"/>
      <c r="DO26" s="642"/>
      <c r="DP26" s="642"/>
      <c r="DQ26" s="642"/>
      <c r="DR26" s="642"/>
      <c r="DS26" s="642"/>
      <c r="DT26" s="642"/>
      <c r="DU26" s="642"/>
      <c r="DV26" s="643"/>
      <c r="DW26" s="646" t="s">
        <v>127</v>
      </c>
      <c r="DX26" s="675"/>
      <c r="DY26" s="675"/>
      <c r="DZ26" s="675"/>
      <c r="EA26" s="675"/>
      <c r="EB26" s="675"/>
      <c r="EC26" s="676"/>
    </row>
    <row r="27" spans="2:133" ht="11.25" customHeight="1" x14ac:dyDescent="0.15">
      <c r="B27" s="638" t="s">
        <v>296</v>
      </c>
      <c r="C27" s="639"/>
      <c r="D27" s="639"/>
      <c r="E27" s="639"/>
      <c r="F27" s="639"/>
      <c r="G27" s="639"/>
      <c r="H27" s="639"/>
      <c r="I27" s="639"/>
      <c r="J27" s="639"/>
      <c r="K27" s="639"/>
      <c r="L27" s="639"/>
      <c r="M27" s="639"/>
      <c r="N27" s="639"/>
      <c r="O27" s="639"/>
      <c r="P27" s="639"/>
      <c r="Q27" s="640"/>
      <c r="R27" s="641">
        <v>2645023</v>
      </c>
      <c r="S27" s="642"/>
      <c r="T27" s="642"/>
      <c r="U27" s="642"/>
      <c r="V27" s="642"/>
      <c r="W27" s="642"/>
      <c r="X27" s="642"/>
      <c r="Y27" s="643"/>
      <c r="Z27" s="644">
        <v>12.2</v>
      </c>
      <c r="AA27" s="644"/>
      <c r="AB27" s="644"/>
      <c r="AC27" s="644"/>
      <c r="AD27" s="645" t="s">
        <v>226</v>
      </c>
      <c r="AE27" s="645"/>
      <c r="AF27" s="645"/>
      <c r="AG27" s="645"/>
      <c r="AH27" s="645"/>
      <c r="AI27" s="645"/>
      <c r="AJ27" s="645"/>
      <c r="AK27" s="645"/>
      <c r="AL27" s="646" t="s">
        <v>226</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9118441</v>
      </c>
      <c r="BH27" s="642"/>
      <c r="BI27" s="642"/>
      <c r="BJ27" s="642"/>
      <c r="BK27" s="642"/>
      <c r="BL27" s="642"/>
      <c r="BM27" s="642"/>
      <c r="BN27" s="643"/>
      <c r="BO27" s="644">
        <v>100</v>
      </c>
      <c r="BP27" s="644"/>
      <c r="BQ27" s="644"/>
      <c r="BR27" s="644"/>
      <c r="BS27" s="650" t="s">
        <v>127</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4443621</v>
      </c>
      <c r="CS27" s="677"/>
      <c r="CT27" s="677"/>
      <c r="CU27" s="677"/>
      <c r="CV27" s="677"/>
      <c r="CW27" s="677"/>
      <c r="CX27" s="677"/>
      <c r="CY27" s="678"/>
      <c r="CZ27" s="646">
        <v>21.4</v>
      </c>
      <c r="DA27" s="675"/>
      <c r="DB27" s="675"/>
      <c r="DC27" s="679"/>
      <c r="DD27" s="650">
        <v>1396863</v>
      </c>
      <c r="DE27" s="677"/>
      <c r="DF27" s="677"/>
      <c r="DG27" s="677"/>
      <c r="DH27" s="677"/>
      <c r="DI27" s="677"/>
      <c r="DJ27" s="677"/>
      <c r="DK27" s="678"/>
      <c r="DL27" s="650">
        <v>1307286</v>
      </c>
      <c r="DM27" s="677"/>
      <c r="DN27" s="677"/>
      <c r="DO27" s="677"/>
      <c r="DP27" s="677"/>
      <c r="DQ27" s="677"/>
      <c r="DR27" s="677"/>
      <c r="DS27" s="677"/>
      <c r="DT27" s="677"/>
      <c r="DU27" s="677"/>
      <c r="DV27" s="678"/>
      <c r="DW27" s="646">
        <v>11.1</v>
      </c>
      <c r="DX27" s="675"/>
      <c r="DY27" s="675"/>
      <c r="DZ27" s="675"/>
      <c r="EA27" s="675"/>
      <c r="EB27" s="675"/>
      <c r="EC27" s="676"/>
    </row>
    <row r="28" spans="2:133" ht="11.25" customHeight="1" x14ac:dyDescent="0.15">
      <c r="B28" s="683" t="s">
        <v>299</v>
      </c>
      <c r="C28" s="684"/>
      <c r="D28" s="684"/>
      <c r="E28" s="684"/>
      <c r="F28" s="684"/>
      <c r="G28" s="684"/>
      <c r="H28" s="684"/>
      <c r="I28" s="684"/>
      <c r="J28" s="684"/>
      <c r="K28" s="684"/>
      <c r="L28" s="684"/>
      <c r="M28" s="684"/>
      <c r="N28" s="684"/>
      <c r="O28" s="684"/>
      <c r="P28" s="684"/>
      <c r="Q28" s="685"/>
      <c r="R28" s="641" t="s">
        <v>226</v>
      </c>
      <c r="S28" s="642"/>
      <c r="T28" s="642"/>
      <c r="U28" s="642"/>
      <c r="V28" s="642"/>
      <c r="W28" s="642"/>
      <c r="X28" s="642"/>
      <c r="Y28" s="643"/>
      <c r="Z28" s="644" t="s">
        <v>226</v>
      </c>
      <c r="AA28" s="644"/>
      <c r="AB28" s="644"/>
      <c r="AC28" s="644"/>
      <c r="AD28" s="645" t="s">
        <v>173</v>
      </c>
      <c r="AE28" s="645"/>
      <c r="AF28" s="645"/>
      <c r="AG28" s="645"/>
      <c r="AH28" s="645"/>
      <c r="AI28" s="645"/>
      <c r="AJ28" s="645"/>
      <c r="AK28" s="645"/>
      <c r="AL28" s="646" t="s">
        <v>127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1629157</v>
      </c>
      <c r="CS28" s="642"/>
      <c r="CT28" s="642"/>
      <c r="CU28" s="642"/>
      <c r="CV28" s="642"/>
      <c r="CW28" s="642"/>
      <c r="CX28" s="642"/>
      <c r="CY28" s="643"/>
      <c r="CZ28" s="646">
        <v>7.8</v>
      </c>
      <c r="DA28" s="675"/>
      <c r="DB28" s="675"/>
      <c r="DC28" s="679"/>
      <c r="DD28" s="650">
        <v>1629157</v>
      </c>
      <c r="DE28" s="642"/>
      <c r="DF28" s="642"/>
      <c r="DG28" s="642"/>
      <c r="DH28" s="642"/>
      <c r="DI28" s="642"/>
      <c r="DJ28" s="642"/>
      <c r="DK28" s="643"/>
      <c r="DL28" s="650">
        <v>1629157</v>
      </c>
      <c r="DM28" s="642"/>
      <c r="DN28" s="642"/>
      <c r="DO28" s="642"/>
      <c r="DP28" s="642"/>
      <c r="DQ28" s="642"/>
      <c r="DR28" s="642"/>
      <c r="DS28" s="642"/>
      <c r="DT28" s="642"/>
      <c r="DU28" s="642"/>
      <c r="DV28" s="643"/>
      <c r="DW28" s="646">
        <v>13.9</v>
      </c>
      <c r="DX28" s="675"/>
      <c r="DY28" s="675"/>
      <c r="DZ28" s="675"/>
      <c r="EA28" s="675"/>
      <c r="EB28" s="675"/>
      <c r="EC28" s="676"/>
    </row>
    <row r="29" spans="2:133" ht="11.25" customHeight="1" x14ac:dyDescent="0.15">
      <c r="B29" s="638" t="s">
        <v>301</v>
      </c>
      <c r="C29" s="639"/>
      <c r="D29" s="639"/>
      <c r="E29" s="639"/>
      <c r="F29" s="639"/>
      <c r="G29" s="639"/>
      <c r="H29" s="639"/>
      <c r="I29" s="639"/>
      <c r="J29" s="639"/>
      <c r="K29" s="639"/>
      <c r="L29" s="639"/>
      <c r="M29" s="639"/>
      <c r="N29" s="639"/>
      <c r="O29" s="639"/>
      <c r="P29" s="639"/>
      <c r="Q29" s="640"/>
      <c r="R29" s="641">
        <v>1080106</v>
      </c>
      <c r="S29" s="642"/>
      <c r="T29" s="642"/>
      <c r="U29" s="642"/>
      <c r="V29" s="642"/>
      <c r="W29" s="642"/>
      <c r="X29" s="642"/>
      <c r="Y29" s="643"/>
      <c r="Z29" s="644">
        <v>5</v>
      </c>
      <c r="AA29" s="644"/>
      <c r="AB29" s="644"/>
      <c r="AC29" s="644"/>
      <c r="AD29" s="645" t="s">
        <v>127</v>
      </c>
      <c r="AE29" s="645"/>
      <c r="AF29" s="645"/>
      <c r="AG29" s="645"/>
      <c r="AH29" s="645"/>
      <c r="AI29" s="645"/>
      <c r="AJ29" s="645"/>
      <c r="AK29" s="645"/>
      <c r="AL29" s="646" t="s">
        <v>226</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1629157</v>
      </c>
      <c r="CS29" s="677"/>
      <c r="CT29" s="677"/>
      <c r="CU29" s="677"/>
      <c r="CV29" s="677"/>
      <c r="CW29" s="677"/>
      <c r="CX29" s="677"/>
      <c r="CY29" s="678"/>
      <c r="CZ29" s="646">
        <v>7.8</v>
      </c>
      <c r="DA29" s="675"/>
      <c r="DB29" s="675"/>
      <c r="DC29" s="679"/>
      <c r="DD29" s="650">
        <v>1629157</v>
      </c>
      <c r="DE29" s="677"/>
      <c r="DF29" s="677"/>
      <c r="DG29" s="677"/>
      <c r="DH29" s="677"/>
      <c r="DI29" s="677"/>
      <c r="DJ29" s="677"/>
      <c r="DK29" s="678"/>
      <c r="DL29" s="650">
        <v>1629157</v>
      </c>
      <c r="DM29" s="677"/>
      <c r="DN29" s="677"/>
      <c r="DO29" s="677"/>
      <c r="DP29" s="677"/>
      <c r="DQ29" s="677"/>
      <c r="DR29" s="677"/>
      <c r="DS29" s="677"/>
      <c r="DT29" s="677"/>
      <c r="DU29" s="677"/>
      <c r="DV29" s="678"/>
      <c r="DW29" s="646">
        <v>13.9</v>
      </c>
      <c r="DX29" s="675"/>
      <c r="DY29" s="675"/>
      <c r="DZ29" s="675"/>
      <c r="EA29" s="675"/>
      <c r="EB29" s="675"/>
      <c r="EC29" s="676"/>
    </row>
    <row r="30" spans="2:133" ht="11.25" customHeight="1" x14ac:dyDescent="0.15">
      <c r="B30" s="638" t="s">
        <v>306</v>
      </c>
      <c r="C30" s="639"/>
      <c r="D30" s="639"/>
      <c r="E30" s="639"/>
      <c r="F30" s="639"/>
      <c r="G30" s="639"/>
      <c r="H30" s="639"/>
      <c r="I30" s="639"/>
      <c r="J30" s="639"/>
      <c r="K30" s="639"/>
      <c r="L30" s="639"/>
      <c r="M30" s="639"/>
      <c r="N30" s="639"/>
      <c r="O30" s="639"/>
      <c r="P30" s="639"/>
      <c r="Q30" s="640"/>
      <c r="R30" s="641">
        <v>112955</v>
      </c>
      <c r="S30" s="642"/>
      <c r="T30" s="642"/>
      <c r="U30" s="642"/>
      <c r="V30" s="642"/>
      <c r="W30" s="642"/>
      <c r="X30" s="642"/>
      <c r="Y30" s="643"/>
      <c r="Z30" s="644">
        <v>0.5</v>
      </c>
      <c r="AA30" s="644"/>
      <c r="AB30" s="644"/>
      <c r="AC30" s="644"/>
      <c r="AD30" s="645">
        <v>3478</v>
      </c>
      <c r="AE30" s="645"/>
      <c r="AF30" s="645"/>
      <c r="AG30" s="645"/>
      <c r="AH30" s="645"/>
      <c r="AI30" s="645"/>
      <c r="AJ30" s="645"/>
      <c r="AK30" s="645"/>
      <c r="AL30" s="646">
        <v>0</v>
      </c>
      <c r="AM30" s="647"/>
      <c r="AN30" s="647"/>
      <c r="AO30" s="648"/>
      <c r="AP30" s="689" t="s">
        <v>307</v>
      </c>
      <c r="AQ30" s="690"/>
      <c r="AR30" s="690"/>
      <c r="AS30" s="690"/>
      <c r="AT30" s="695" t="s">
        <v>308</v>
      </c>
      <c r="AU30" s="230"/>
      <c r="AV30" s="230"/>
      <c r="AW30" s="230"/>
      <c r="AX30" s="627" t="s">
        <v>185</v>
      </c>
      <c r="AY30" s="628"/>
      <c r="AZ30" s="628"/>
      <c r="BA30" s="628"/>
      <c r="BB30" s="628"/>
      <c r="BC30" s="628"/>
      <c r="BD30" s="628"/>
      <c r="BE30" s="628"/>
      <c r="BF30" s="629"/>
      <c r="BG30" s="701">
        <v>98.5</v>
      </c>
      <c r="BH30" s="702"/>
      <c r="BI30" s="702"/>
      <c r="BJ30" s="702"/>
      <c r="BK30" s="702"/>
      <c r="BL30" s="702"/>
      <c r="BM30" s="636">
        <v>92.3</v>
      </c>
      <c r="BN30" s="702"/>
      <c r="BO30" s="702"/>
      <c r="BP30" s="702"/>
      <c r="BQ30" s="703"/>
      <c r="BR30" s="701">
        <v>98.5</v>
      </c>
      <c r="BS30" s="702"/>
      <c r="BT30" s="702"/>
      <c r="BU30" s="702"/>
      <c r="BV30" s="702"/>
      <c r="BW30" s="702"/>
      <c r="BX30" s="636">
        <v>92.4</v>
      </c>
      <c r="BY30" s="702"/>
      <c r="BZ30" s="702"/>
      <c r="CA30" s="702"/>
      <c r="CB30" s="703"/>
      <c r="CD30" s="706"/>
      <c r="CE30" s="707"/>
      <c r="CF30" s="656" t="s">
        <v>309</v>
      </c>
      <c r="CG30" s="657"/>
      <c r="CH30" s="657"/>
      <c r="CI30" s="657"/>
      <c r="CJ30" s="657"/>
      <c r="CK30" s="657"/>
      <c r="CL30" s="657"/>
      <c r="CM30" s="657"/>
      <c r="CN30" s="657"/>
      <c r="CO30" s="657"/>
      <c r="CP30" s="657"/>
      <c r="CQ30" s="658"/>
      <c r="CR30" s="641">
        <v>1519370</v>
      </c>
      <c r="CS30" s="642"/>
      <c r="CT30" s="642"/>
      <c r="CU30" s="642"/>
      <c r="CV30" s="642"/>
      <c r="CW30" s="642"/>
      <c r="CX30" s="642"/>
      <c r="CY30" s="643"/>
      <c r="CZ30" s="646">
        <v>7.3</v>
      </c>
      <c r="DA30" s="675"/>
      <c r="DB30" s="675"/>
      <c r="DC30" s="679"/>
      <c r="DD30" s="650">
        <v>1519370</v>
      </c>
      <c r="DE30" s="642"/>
      <c r="DF30" s="642"/>
      <c r="DG30" s="642"/>
      <c r="DH30" s="642"/>
      <c r="DI30" s="642"/>
      <c r="DJ30" s="642"/>
      <c r="DK30" s="643"/>
      <c r="DL30" s="650">
        <v>1519370</v>
      </c>
      <c r="DM30" s="642"/>
      <c r="DN30" s="642"/>
      <c r="DO30" s="642"/>
      <c r="DP30" s="642"/>
      <c r="DQ30" s="642"/>
      <c r="DR30" s="642"/>
      <c r="DS30" s="642"/>
      <c r="DT30" s="642"/>
      <c r="DU30" s="642"/>
      <c r="DV30" s="643"/>
      <c r="DW30" s="646">
        <v>12.9</v>
      </c>
      <c r="DX30" s="675"/>
      <c r="DY30" s="675"/>
      <c r="DZ30" s="675"/>
      <c r="EA30" s="675"/>
      <c r="EB30" s="675"/>
      <c r="EC30" s="676"/>
    </row>
    <row r="31" spans="2:133" ht="11.25" customHeight="1" x14ac:dyDescent="0.15">
      <c r="B31" s="638" t="s">
        <v>310</v>
      </c>
      <c r="C31" s="639"/>
      <c r="D31" s="639"/>
      <c r="E31" s="639"/>
      <c r="F31" s="639"/>
      <c r="G31" s="639"/>
      <c r="H31" s="639"/>
      <c r="I31" s="639"/>
      <c r="J31" s="639"/>
      <c r="K31" s="639"/>
      <c r="L31" s="639"/>
      <c r="M31" s="639"/>
      <c r="N31" s="639"/>
      <c r="O31" s="639"/>
      <c r="P31" s="639"/>
      <c r="Q31" s="640"/>
      <c r="R31" s="641">
        <v>25797</v>
      </c>
      <c r="S31" s="642"/>
      <c r="T31" s="642"/>
      <c r="U31" s="642"/>
      <c r="V31" s="642"/>
      <c r="W31" s="642"/>
      <c r="X31" s="642"/>
      <c r="Y31" s="643"/>
      <c r="Z31" s="644">
        <v>0.1</v>
      </c>
      <c r="AA31" s="644"/>
      <c r="AB31" s="644"/>
      <c r="AC31" s="644"/>
      <c r="AD31" s="645" t="s">
        <v>226</v>
      </c>
      <c r="AE31" s="645"/>
      <c r="AF31" s="645"/>
      <c r="AG31" s="645"/>
      <c r="AH31" s="645"/>
      <c r="AI31" s="645"/>
      <c r="AJ31" s="645"/>
      <c r="AK31" s="645"/>
      <c r="AL31" s="646" t="s">
        <v>226</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98.5</v>
      </c>
      <c r="BH31" s="677"/>
      <c r="BI31" s="677"/>
      <c r="BJ31" s="677"/>
      <c r="BK31" s="677"/>
      <c r="BL31" s="677"/>
      <c r="BM31" s="647">
        <v>93.3</v>
      </c>
      <c r="BN31" s="699"/>
      <c r="BO31" s="699"/>
      <c r="BP31" s="699"/>
      <c r="BQ31" s="700"/>
      <c r="BR31" s="698">
        <v>98.7</v>
      </c>
      <c r="BS31" s="677"/>
      <c r="BT31" s="677"/>
      <c r="BU31" s="677"/>
      <c r="BV31" s="677"/>
      <c r="BW31" s="677"/>
      <c r="BX31" s="647">
        <v>93.3</v>
      </c>
      <c r="BY31" s="699"/>
      <c r="BZ31" s="699"/>
      <c r="CA31" s="699"/>
      <c r="CB31" s="700"/>
      <c r="CD31" s="706"/>
      <c r="CE31" s="707"/>
      <c r="CF31" s="656" t="s">
        <v>313</v>
      </c>
      <c r="CG31" s="657"/>
      <c r="CH31" s="657"/>
      <c r="CI31" s="657"/>
      <c r="CJ31" s="657"/>
      <c r="CK31" s="657"/>
      <c r="CL31" s="657"/>
      <c r="CM31" s="657"/>
      <c r="CN31" s="657"/>
      <c r="CO31" s="657"/>
      <c r="CP31" s="657"/>
      <c r="CQ31" s="658"/>
      <c r="CR31" s="641">
        <v>109787</v>
      </c>
      <c r="CS31" s="677"/>
      <c r="CT31" s="677"/>
      <c r="CU31" s="677"/>
      <c r="CV31" s="677"/>
      <c r="CW31" s="677"/>
      <c r="CX31" s="677"/>
      <c r="CY31" s="678"/>
      <c r="CZ31" s="646">
        <v>0.5</v>
      </c>
      <c r="DA31" s="675"/>
      <c r="DB31" s="675"/>
      <c r="DC31" s="679"/>
      <c r="DD31" s="650">
        <v>109787</v>
      </c>
      <c r="DE31" s="677"/>
      <c r="DF31" s="677"/>
      <c r="DG31" s="677"/>
      <c r="DH31" s="677"/>
      <c r="DI31" s="677"/>
      <c r="DJ31" s="677"/>
      <c r="DK31" s="678"/>
      <c r="DL31" s="650">
        <v>109787</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15">
      <c r="B32" s="638" t="s">
        <v>314</v>
      </c>
      <c r="C32" s="639"/>
      <c r="D32" s="639"/>
      <c r="E32" s="639"/>
      <c r="F32" s="639"/>
      <c r="G32" s="639"/>
      <c r="H32" s="639"/>
      <c r="I32" s="639"/>
      <c r="J32" s="639"/>
      <c r="K32" s="639"/>
      <c r="L32" s="639"/>
      <c r="M32" s="639"/>
      <c r="N32" s="639"/>
      <c r="O32" s="639"/>
      <c r="P32" s="639"/>
      <c r="Q32" s="640"/>
      <c r="R32" s="641">
        <v>845163</v>
      </c>
      <c r="S32" s="642"/>
      <c r="T32" s="642"/>
      <c r="U32" s="642"/>
      <c r="V32" s="642"/>
      <c r="W32" s="642"/>
      <c r="X32" s="642"/>
      <c r="Y32" s="643"/>
      <c r="Z32" s="644">
        <v>3.9</v>
      </c>
      <c r="AA32" s="644"/>
      <c r="AB32" s="644"/>
      <c r="AC32" s="644"/>
      <c r="AD32" s="645" t="s">
        <v>226</v>
      </c>
      <c r="AE32" s="645"/>
      <c r="AF32" s="645"/>
      <c r="AG32" s="645"/>
      <c r="AH32" s="645"/>
      <c r="AI32" s="645"/>
      <c r="AJ32" s="645"/>
      <c r="AK32" s="645"/>
      <c r="AL32" s="646" t="s">
        <v>127</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98.4</v>
      </c>
      <c r="BH32" s="711"/>
      <c r="BI32" s="711"/>
      <c r="BJ32" s="711"/>
      <c r="BK32" s="711"/>
      <c r="BL32" s="711"/>
      <c r="BM32" s="712">
        <v>90.9</v>
      </c>
      <c r="BN32" s="711"/>
      <c r="BO32" s="711"/>
      <c r="BP32" s="711"/>
      <c r="BQ32" s="713"/>
      <c r="BR32" s="710">
        <v>98.4</v>
      </c>
      <c r="BS32" s="711"/>
      <c r="BT32" s="711"/>
      <c r="BU32" s="711"/>
      <c r="BV32" s="711"/>
      <c r="BW32" s="711"/>
      <c r="BX32" s="712">
        <v>91</v>
      </c>
      <c r="BY32" s="711"/>
      <c r="BZ32" s="711"/>
      <c r="CA32" s="711"/>
      <c r="CB32" s="713"/>
      <c r="CD32" s="708"/>
      <c r="CE32" s="709"/>
      <c r="CF32" s="656" t="s">
        <v>316</v>
      </c>
      <c r="CG32" s="657"/>
      <c r="CH32" s="657"/>
      <c r="CI32" s="657"/>
      <c r="CJ32" s="657"/>
      <c r="CK32" s="657"/>
      <c r="CL32" s="657"/>
      <c r="CM32" s="657"/>
      <c r="CN32" s="657"/>
      <c r="CO32" s="657"/>
      <c r="CP32" s="657"/>
      <c r="CQ32" s="658"/>
      <c r="CR32" s="641" t="s">
        <v>226</v>
      </c>
      <c r="CS32" s="642"/>
      <c r="CT32" s="642"/>
      <c r="CU32" s="642"/>
      <c r="CV32" s="642"/>
      <c r="CW32" s="642"/>
      <c r="CX32" s="642"/>
      <c r="CY32" s="643"/>
      <c r="CZ32" s="646" t="s">
        <v>226</v>
      </c>
      <c r="DA32" s="675"/>
      <c r="DB32" s="675"/>
      <c r="DC32" s="679"/>
      <c r="DD32" s="650" t="s">
        <v>226</v>
      </c>
      <c r="DE32" s="642"/>
      <c r="DF32" s="642"/>
      <c r="DG32" s="642"/>
      <c r="DH32" s="642"/>
      <c r="DI32" s="642"/>
      <c r="DJ32" s="642"/>
      <c r="DK32" s="643"/>
      <c r="DL32" s="650" t="s">
        <v>226</v>
      </c>
      <c r="DM32" s="642"/>
      <c r="DN32" s="642"/>
      <c r="DO32" s="642"/>
      <c r="DP32" s="642"/>
      <c r="DQ32" s="642"/>
      <c r="DR32" s="642"/>
      <c r="DS32" s="642"/>
      <c r="DT32" s="642"/>
      <c r="DU32" s="642"/>
      <c r="DV32" s="643"/>
      <c r="DW32" s="646" t="s">
        <v>226</v>
      </c>
      <c r="DX32" s="675"/>
      <c r="DY32" s="675"/>
      <c r="DZ32" s="675"/>
      <c r="EA32" s="675"/>
      <c r="EB32" s="675"/>
      <c r="EC32" s="676"/>
    </row>
    <row r="33" spans="2:133" ht="11.25" customHeight="1" x14ac:dyDescent="0.15">
      <c r="B33" s="638" t="s">
        <v>317</v>
      </c>
      <c r="C33" s="639"/>
      <c r="D33" s="639"/>
      <c r="E33" s="639"/>
      <c r="F33" s="639"/>
      <c r="G33" s="639"/>
      <c r="H33" s="639"/>
      <c r="I33" s="639"/>
      <c r="J33" s="639"/>
      <c r="K33" s="639"/>
      <c r="L33" s="639"/>
      <c r="M33" s="639"/>
      <c r="N33" s="639"/>
      <c r="O33" s="639"/>
      <c r="P33" s="639"/>
      <c r="Q33" s="640"/>
      <c r="R33" s="641">
        <v>999084</v>
      </c>
      <c r="S33" s="642"/>
      <c r="T33" s="642"/>
      <c r="U33" s="642"/>
      <c r="V33" s="642"/>
      <c r="W33" s="642"/>
      <c r="X33" s="642"/>
      <c r="Y33" s="643"/>
      <c r="Z33" s="644">
        <v>4.5999999999999996</v>
      </c>
      <c r="AA33" s="644"/>
      <c r="AB33" s="644"/>
      <c r="AC33" s="644"/>
      <c r="AD33" s="645" t="s">
        <v>226</v>
      </c>
      <c r="AE33" s="645"/>
      <c r="AF33" s="645"/>
      <c r="AG33" s="645"/>
      <c r="AH33" s="645"/>
      <c r="AI33" s="645"/>
      <c r="AJ33" s="645"/>
      <c r="AK33" s="645"/>
      <c r="AL33" s="646" t="s">
        <v>226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8318831</v>
      </c>
      <c r="CS33" s="677"/>
      <c r="CT33" s="677"/>
      <c r="CU33" s="677"/>
      <c r="CV33" s="677"/>
      <c r="CW33" s="677"/>
      <c r="CX33" s="677"/>
      <c r="CY33" s="678"/>
      <c r="CZ33" s="646">
        <v>40</v>
      </c>
      <c r="DA33" s="675"/>
      <c r="DB33" s="675"/>
      <c r="DC33" s="679"/>
      <c r="DD33" s="650">
        <v>7237243</v>
      </c>
      <c r="DE33" s="677"/>
      <c r="DF33" s="677"/>
      <c r="DG33" s="677"/>
      <c r="DH33" s="677"/>
      <c r="DI33" s="677"/>
      <c r="DJ33" s="677"/>
      <c r="DK33" s="678"/>
      <c r="DL33" s="650">
        <v>5318826</v>
      </c>
      <c r="DM33" s="677"/>
      <c r="DN33" s="677"/>
      <c r="DO33" s="677"/>
      <c r="DP33" s="677"/>
      <c r="DQ33" s="677"/>
      <c r="DR33" s="677"/>
      <c r="DS33" s="677"/>
      <c r="DT33" s="677"/>
      <c r="DU33" s="677"/>
      <c r="DV33" s="678"/>
      <c r="DW33" s="646">
        <v>45.3</v>
      </c>
      <c r="DX33" s="675"/>
      <c r="DY33" s="675"/>
      <c r="DZ33" s="675"/>
      <c r="EA33" s="675"/>
      <c r="EB33" s="675"/>
      <c r="EC33" s="676"/>
    </row>
    <row r="34" spans="2:133" ht="11.25" customHeight="1" x14ac:dyDescent="0.15">
      <c r="B34" s="638" t="s">
        <v>319</v>
      </c>
      <c r="C34" s="639"/>
      <c r="D34" s="639"/>
      <c r="E34" s="639"/>
      <c r="F34" s="639"/>
      <c r="G34" s="639"/>
      <c r="H34" s="639"/>
      <c r="I34" s="639"/>
      <c r="J34" s="639"/>
      <c r="K34" s="639"/>
      <c r="L34" s="639"/>
      <c r="M34" s="639"/>
      <c r="N34" s="639"/>
      <c r="O34" s="639"/>
      <c r="P34" s="639"/>
      <c r="Q34" s="640"/>
      <c r="R34" s="641">
        <v>507985</v>
      </c>
      <c r="S34" s="642"/>
      <c r="T34" s="642"/>
      <c r="U34" s="642"/>
      <c r="V34" s="642"/>
      <c r="W34" s="642"/>
      <c r="X34" s="642"/>
      <c r="Y34" s="643"/>
      <c r="Z34" s="644">
        <v>2.4</v>
      </c>
      <c r="AA34" s="644"/>
      <c r="AB34" s="644"/>
      <c r="AC34" s="644"/>
      <c r="AD34" s="645">
        <v>19547</v>
      </c>
      <c r="AE34" s="645"/>
      <c r="AF34" s="645"/>
      <c r="AG34" s="645"/>
      <c r="AH34" s="645"/>
      <c r="AI34" s="645"/>
      <c r="AJ34" s="645"/>
      <c r="AK34" s="645"/>
      <c r="AL34" s="646">
        <v>0.2</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2964846</v>
      </c>
      <c r="CS34" s="642"/>
      <c r="CT34" s="642"/>
      <c r="CU34" s="642"/>
      <c r="CV34" s="642"/>
      <c r="CW34" s="642"/>
      <c r="CX34" s="642"/>
      <c r="CY34" s="643"/>
      <c r="CZ34" s="646">
        <v>14.3</v>
      </c>
      <c r="DA34" s="675"/>
      <c r="DB34" s="675"/>
      <c r="DC34" s="679"/>
      <c r="DD34" s="650">
        <v>2491984</v>
      </c>
      <c r="DE34" s="642"/>
      <c r="DF34" s="642"/>
      <c r="DG34" s="642"/>
      <c r="DH34" s="642"/>
      <c r="DI34" s="642"/>
      <c r="DJ34" s="642"/>
      <c r="DK34" s="643"/>
      <c r="DL34" s="650">
        <v>1985577</v>
      </c>
      <c r="DM34" s="642"/>
      <c r="DN34" s="642"/>
      <c r="DO34" s="642"/>
      <c r="DP34" s="642"/>
      <c r="DQ34" s="642"/>
      <c r="DR34" s="642"/>
      <c r="DS34" s="642"/>
      <c r="DT34" s="642"/>
      <c r="DU34" s="642"/>
      <c r="DV34" s="643"/>
      <c r="DW34" s="646">
        <v>16.899999999999999</v>
      </c>
      <c r="DX34" s="675"/>
      <c r="DY34" s="675"/>
      <c r="DZ34" s="675"/>
      <c r="EA34" s="675"/>
      <c r="EB34" s="675"/>
      <c r="EC34" s="676"/>
    </row>
    <row r="35" spans="2:133" ht="11.25" customHeight="1" x14ac:dyDescent="0.15">
      <c r="B35" s="638" t="s">
        <v>323</v>
      </c>
      <c r="C35" s="639"/>
      <c r="D35" s="639"/>
      <c r="E35" s="639"/>
      <c r="F35" s="639"/>
      <c r="G35" s="639"/>
      <c r="H35" s="639"/>
      <c r="I35" s="639"/>
      <c r="J35" s="639"/>
      <c r="K35" s="639"/>
      <c r="L35" s="639"/>
      <c r="M35" s="639"/>
      <c r="N35" s="639"/>
      <c r="O35" s="639"/>
      <c r="P35" s="639"/>
      <c r="Q35" s="640"/>
      <c r="R35" s="641">
        <v>3028556</v>
      </c>
      <c r="S35" s="642"/>
      <c r="T35" s="642"/>
      <c r="U35" s="642"/>
      <c r="V35" s="642"/>
      <c r="W35" s="642"/>
      <c r="X35" s="642"/>
      <c r="Y35" s="643"/>
      <c r="Z35" s="644">
        <v>14</v>
      </c>
      <c r="AA35" s="644"/>
      <c r="AB35" s="644"/>
      <c r="AC35" s="644"/>
      <c r="AD35" s="645" t="s">
        <v>173</v>
      </c>
      <c r="AE35" s="645"/>
      <c r="AF35" s="645"/>
      <c r="AG35" s="645"/>
      <c r="AH35" s="645"/>
      <c r="AI35" s="645"/>
      <c r="AJ35" s="645"/>
      <c r="AK35" s="645"/>
      <c r="AL35" s="646" t="s">
        <v>127</v>
      </c>
      <c r="AM35" s="647"/>
      <c r="AN35" s="647"/>
      <c r="AO35" s="648"/>
      <c r="AP35" s="234"/>
      <c r="AQ35" s="714" t="s">
        <v>324</v>
      </c>
      <c r="AR35" s="715"/>
      <c r="AS35" s="715"/>
      <c r="AT35" s="715"/>
      <c r="AU35" s="715"/>
      <c r="AV35" s="715"/>
      <c r="AW35" s="715"/>
      <c r="AX35" s="715"/>
      <c r="AY35" s="716"/>
      <c r="AZ35" s="630">
        <v>1957933</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173018</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140439</v>
      </c>
      <c r="CS35" s="677"/>
      <c r="CT35" s="677"/>
      <c r="CU35" s="677"/>
      <c r="CV35" s="677"/>
      <c r="CW35" s="677"/>
      <c r="CX35" s="677"/>
      <c r="CY35" s="678"/>
      <c r="CZ35" s="646">
        <v>0.7</v>
      </c>
      <c r="DA35" s="675"/>
      <c r="DB35" s="675"/>
      <c r="DC35" s="679"/>
      <c r="DD35" s="650">
        <v>131013</v>
      </c>
      <c r="DE35" s="677"/>
      <c r="DF35" s="677"/>
      <c r="DG35" s="677"/>
      <c r="DH35" s="677"/>
      <c r="DI35" s="677"/>
      <c r="DJ35" s="677"/>
      <c r="DK35" s="678"/>
      <c r="DL35" s="650">
        <v>131013</v>
      </c>
      <c r="DM35" s="677"/>
      <c r="DN35" s="677"/>
      <c r="DO35" s="677"/>
      <c r="DP35" s="677"/>
      <c r="DQ35" s="677"/>
      <c r="DR35" s="677"/>
      <c r="DS35" s="677"/>
      <c r="DT35" s="677"/>
      <c r="DU35" s="677"/>
      <c r="DV35" s="678"/>
      <c r="DW35" s="646">
        <v>1.1000000000000001</v>
      </c>
      <c r="DX35" s="675"/>
      <c r="DY35" s="675"/>
      <c r="DZ35" s="675"/>
      <c r="EA35" s="675"/>
      <c r="EB35" s="675"/>
      <c r="EC35" s="676"/>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127</v>
      </c>
      <c r="S36" s="642"/>
      <c r="T36" s="642"/>
      <c r="U36" s="642"/>
      <c r="V36" s="642"/>
      <c r="W36" s="642"/>
      <c r="X36" s="642"/>
      <c r="Y36" s="643"/>
      <c r="Z36" s="644" t="s">
        <v>226</v>
      </c>
      <c r="AA36" s="644"/>
      <c r="AB36" s="644"/>
      <c r="AC36" s="644"/>
      <c r="AD36" s="645" t="s">
        <v>127</v>
      </c>
      <c r="AE36" s="645"/>
      <c r="AF36" s="645"/>
      <c r="AG36" s="645"/>
      <c r="AH36" s="645"/>
      <c r="AI36" s="645"/>
      <c r="AJ36" s="645"/>
      <c r="AK36" s="645"/>
      <c r="AL36" s="646" t="s">
        <v>127</v>
      </c>
      <c r="AM36" s="647"/>
      <c r="AN36" s="647"/>
      <c r="AO36" s="648"/>
      <c r="AQ36" s="718" t="s">
        <v>328</v>
      </c>
      <c r="AR36" s="719"/>
      <c r="AS36" s="719"/>
      <c r="AT36" s="719"/>
      <c r="AU36" s="719"/>
      <c r="AV36" s="719"/>
      <c r="AW36" s="719"/>
      <c r="AX36" s="719"/>
      <c r="AY36" s="720"/>
      <c r="AZ36" s="641">
        <v>288359</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156896</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2358367</v>
      </c>
      <c r="CS36" s="642"/>
      <c r="CT36" s="642"/>
      <c r="CU36" s="642"/>
      <c r="CV36" s="642"/>
      <c r="CW36" s="642"/>
      <c r="CX36" s="642"/>
      <c r="CY36" s="643"/>
      <c r="CZ36" s="646">
        <v>11.3</v>
      </c>
      <c r="DA36" s="675"/>
      <c r="DB36" s="675"/>
      <c r="DC36" s="679"/>
      <c r="DD36" s="650">
        <v>2295256</v>
      </c>
      <c r="DE36" s="642"/>
      <c r="DF36" s="642"/>
      <c r="DG36" s="642"/>
      <c r="DH36" s="642"/>
      <c r="DI36" s="642"/>
      <c r="DJ36" s="642"/>
      <c r="DK36" s="643"/>
      <c r="DL36" s="650">
        <v>1855903</v>
      </c>
      <c r="DM36" s="642"/>
      <c r="DN36" s="642"/>
      <c r="DO36" s="642"/>
      <c r="DP36" s="642"/>
      <c r="DQ36" s="642"/>
      <c r="DR36" s="642"/>
      <c r="DS36" s="642"/>
      <c r="DT36" s="642"/>
      <c r="DU36" s="642"/>
      <c r="DV36" s="643"/>
      <c r="DW36" s="646">
        <v>15.8</v>
      </c>
      <c r="DX36" s="675"/>
      <c r="DY36" s="675"/>
      <c r="DZ36" s="675"/>
      <c r="EA36" s="675"/>
      <c r="EB36" s="675"/>
      <c r="EC36" s="676"/>
    </row>
    <row r="37" spans="2:133" ht="11.25" customHeight="1" x14ac:dyDescent="0.15">
      <c r="B37" s="638" t="s">
        <v>331</v>
      </c>
      <c r="C37" s="639"/>
      <c r="D37" s="639"/>
      <c r="E37" s="639"/>
      <c r="F37" s="639"/>
      <c r="G37" s="639"/>
      <c r="H37" s="639"/>
      <c r="I37" s="639"/>
      <c r="J37" s="639"/>
      <c r="K37" s="639"/>
      <c r="L37" s="639"/>
      <c r="M37" s="639"/>
      <c r="N37" s="639"/>
      <c r="O37" s="639"/>
      <c r="P37" s="639"/>
      <c r="Q37" s="640"/>
      <c r="R37" s="641">
        <v>794656</v>
      </c>
      <c r="S37" s="642"/>
      <c r="T37" s="642"/>
      <c r="U37" s="642"/>
      <c r="V37" s="642"/>
      <c r="W37" s="642"/>
      <c r="X37" s="642"/>
      <c r="Y37" s="643"/>
      <c r="Z37" s="644">
        <v>3.7</v>
      </c>
      <c r="AA37" s="644"/>
      <c r="AB37" s="644"/>
      <c r="AC37" s="644"/>
      <c r="AD37" s="645" t="s">
        <v>226</v>
      </c>
      <c r="AE37" s="645"/>
      <c r="AF37" s="645"/>
      <c r="AG37" s="645"/>
      <c r="AH37" s="645"/>
      <c r="AI37" s="645"/>
      <c r="AJ37" s="645"/>
      <c r="AK37" s="645"/>
      <c r="AL37" s="646" t="s">
        <v>226</v>
      </c>
      <c r="AM37" s="647"/>
      <c r="AN37" s="647"/>
      <c r="AO37" s="648"/>
      <c r="AQ37" s="718" t="s">
        <v>332</v>
      </c>
      <c r="AR37" s="719"/>
      <c r="AS37" s="719"/>
      <c r="AT37" s="719"/>
      <c r="AU37" s="719"/>
      <c r="AV37" s="719"/>
      <c r="AW37" s="719"/>
      <c r="AX37" s="719"/>
      <c r="AY37" s="720"/>
      <c r="AZ37" s="641">
        <v>78349</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8327</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1828210</v>
      </c>
      <c r="CS37" s="677"/>
      <c r="CT37" s="677"/>
      <c r="CU37" s="677"/>
      <c r="CV37" s="677"/>
      <c r="CW37" s="677"/>
      <c r="CX37" s="677"/>
      <c r="CY37" s="678"/>
      <c r="CZ37" s="646">
        <v>8.8000000000000007</v>
      </c>
      <c r="DA37" s="675"/>
      <c r="DB37" s="675"/>
      <c r="DC37" s="679"/>
      <c r="DD37" s="650">
        <v>1819982</v>
      </c>
      <c r="DE37" s="677"/>
      <c r="DF37" s="677"/>
      <c r="DG37" s="677"/>
      <c r="DH37" s="677"/>
      <c r="DI37" s="677"/>
      <c r="DJ37" s="677"/>
      <c r="DK37" s="678"/>
      <c r="DL37" s="650">
        <v>1665664</v>
      </c>
      <c r="DM37" s="677"/>
      <c r="DN37" s="677"/>
      <c r="DO37" s="677"/>
      <c r="DP37" s="677"/>
      <c r="DQ37" s="677"/>
      <c r="DR37" s="677"/>
      <c r="DS37" s="677"/>
      <c r="DT37" s="677"/>
      <c r="DU37" s="677"/>
      <c r="DV37" s="678"/>
      <c r="DW37" s="646">
        <v>14.2</v>
      </c>
      <c r="DX37" s="675"/>
      <c r="DY37" s="675"/>
      <c r="DZ37" s="675"/>
      <c r="EA37" s="675"/>
      <c r="EB37" s="675"/>
      <c r="EC37" s="676"/>
    </row>
    <row r="38" spans="2:133" ht="11.25" customHeight="1" x14ac:dyDescent="0.15">
      <c r="B38" s="686" t="s">
        <v>335</v>
      </c>
      <c r="C38" s="687"/>
      <c r="D38" s="687"/>
      <c r="E38" s="687"/>
      <c r="F38" s="687"/>
      <c r="G38" s="687"/>
      <c r="H38" s="687"/>
      <c r="I38" s="687"/>
      <c r="J38" s="687"/>
      <c r="K38" s="687"/>
      <c r="L38" s="687"/>
      <c r="M38" s="687"/>
      <c r="N38" s="687"/>
      <c r="O38" s="687"/>
      <c r="P38" s="687"/>
      <c r="Q38" s="688"/>
      <c r="R38" s="721">
        <v>21615525</v>
      </c>
      <c r="S38" s="722"/>
      <c r="T38" s="722"/>
      <c r="U38" s="722"/>
      <c r="V38" s="722"/>
      <c r="W38" s="722"/>
      <c r="X38" s="722"/>
      <c r="Y38" s="723"/>
      <c r="Z38" s="724">
        <v>100</v>
      </c>
      <c r="AA38" s="724"/>
      <c r="AB38" s="724"/>
      <c r="AC38" s="724"/>
      <c r="AD38" s="725">
        <v>10939445</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t="s">
        <v>127</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13804</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1669574</v>
      </c>
      <c r="CS38" s="642"/>
      <c r="CT38" s="642"/>
      <c r="CU38" s="642"/>
      <c r="CV38" s="642"/>
      <c r="CW38" s="642"/>
      <c r="CX38" s="642"/>
      <c r="CY38" s="643"/>
      <c r="CZ38" s="646">
        <v>8</v>
      </c>
      <c r="DA38" s="675"/>
      <c r="DB38" s="675"/>
      <c r="DC38" s="679"/>
      <c r="DD38" s="650">
        <v>1400118</v>
      </c>
      <c r="DE38" s="642"/>
      <c r="DF38" s="642"/>
      <c r="DG38" s="642"/>
      <c r="DH38" s="642"/>
      <c r="DI38" s="642"/>
      <c r="DJ38" s="642"/>
      <c r="DK38" s="643"/>
      <c r="DL38" s="650">
        <v>1346333</v>
      </c>
      <c r="DM38" s="642"/>
      <c r="DN38" s="642"/>
      <c r="DO38" s="642"/>
      <c r="DP38" s="642"/>
      <c r="DQ38" s="642"/>
      <c r="DR38" s="642"/>
      <c r="DS38" s="642"/>
      <c r="DT38" s="642"/>
      <c r="DU38" s="642"/>
      <c r="DV38" s="643"/>
      <c r="DW38" s="646">
        <v>11.5</v>
      </c>
      <c r="DX38" s="675"/>
      <c r="DY38" s="675"/>
      <c r="DZ38" s="675"/>
      <c r="EA38" s="675"/>
      <c r="EB38" s="675"/>
      <c r="EC38" s="676"/>
    </row>
    <row r="39" spans="2:133" ht="11.25" customHeight="1" x14ac:dyDescent="0.15">
      <c r="AQ39" s="718" t="s">
        <v>339</v>
      </c>
      <c r="AR39" s="719"/>
      <c r="AS39" s="719"/>
      <c r="AT39" s="719"/>
      <c r="AU39" s="719"/>
      <c r="AV39" s="719"/>
      <c r="AW39" s="719"/>
      <c r="AX39" s="719"/>
      <c r="AY39" s="720"/>
      <c r="AZ39" s="641" t="s">
        <v>226</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105</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947116</v>
      </c>
      <c r="CS39" s="677"/>
      <c r="CT39" s="677"/>
      <c r="CU39" s="677"/>
      <c r="CV39" s="677"/>
      <c r="CW39" s="677"/>
      <c r="CX39" s="677"/>
      <c r="CY39" s="678"/>
      <c r="CZ39" s="646">
        <v>4.5999999999999996</v>
      </c>
      <c r="DA39" s="675"/>
      <c r="DB39" s="675"/>
      <c r="DC39" s="679"/>
      <c r="DD39" s="650">
        <v>901083</v>
      </c>
      <c r="DE39" s="677"/>
      <c r="DF39" s="677"/>
      <c r="DG39" s="677"/>
      <c r="DH39" s="677"/>
      <c r="DI39" s="677"/>
      <c r="DJ39" s="677"/>
      <c r="DK39" s="678"/>
      <c r="DL39" s="650" t="s">
        <v>127</v>
      </c>
      <c r="DM39" s="677"/>
      <c r="DN39" s="677"/>
      <c r="DO39" s="677"/>
      <c r="DP39" s="677"/>
      <c r="DQ39" s="677"/>
      <c r="DR39" s="677"/>
      <c r="DS39" s="677"/>
      <c r="DT39" s="677"/>
      <c r="DU39" s="677"/>
      <c r="DV39" s="678"/>
      <c r="DW39" s="646" t="s">
        <v>226</v>
      </c>
      <c r="DX39" s="675"/>
      <c r="DY39" s="675"/>
      <c r="DZ39" s="675"/>
      <c r="EA39" s="675"/>
      <c r="EB39" s="675"/>
      <c r="EC39" s="676"/>
    </row>
    <row r="40" spans="2:133" ht="11.25" customHeight="1" x14ac:dyDescent="0.15">
      <c r="AQ40" s="718" t="s">
        <v>343</v>
      </c>
      <c r="AR40" s="719"/>
      <c r="AS40" s="719"/>
      <c r="AT40" s="719"/>
      <c r="AU40" s="719"/>
      <c r="AV40" s="719"/>
      <c r="AW40" s="719"/>
      <c r="AX40" s="719"/>
      <c r="AY40" s="720"/>
      <c r="AZ40" s="641">
        <v>420262</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127</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238489</v>
      </c>
      <c r="CS40" s="642"/>
      <c r="CT40" s="642"/>
      <c r="CU40" s="642"/>
      <c r="CV40" s="642"/>
      <c r="CW40" s="642"/>
      <c r="CX40" s="642"/>
      <c r="CY40" s="643"/>
      <c r="CZ40" s="646">
        <v>1.1000000000000001</v>
      </c>
      <c r="DA40" s="675"/>
      <c r="DB40" s="675"/>
      <c r="DC40" s="679"/>
      <c r="DD40" s="650">
        <v>17789</v>
      </c>
      <c r="DE40" s="642"/>
      <c r="DF40" s="642"/>
      <c r="DG40" s="642"/>
      <c r="DH40" s="642"/>
      <c r="DI40" s="642"/>
      <c r="DJ40" s="642"/>
      <c r="DK40" s="643"/>
      <c r="DL40" s="650" t="s">
        <v>127</v>
      </c>
      <c r="DM40" s="642"/>
      <c r="DN40" s="642"/>
      <c r="DO40" s="642"/>
      <c r="DP40" s="642"/>
      <c r="DQ40" s="642"/>
      <c r="DR40" s="642"/>
      <c r="DS40" s="642"/>
      <c r="DT40" s="642"/>
      <c r="DU40" s="642"/>
      <c r="DV40" s="643"/>
      <c r="DW40" s="646" t="s">
        <v>127</v>
      </c>
      <c r="DX40" s="675"/>
      <c r="DY40" s="675"/>
      <c r="DZ40" s="675"/>
      <c r="EA40" s="675"/>
      <c r="EB40" s="675"/>
      <c r="EC40" s="676"/>
    </row>
    <row r="41" spans="2:133" ht="11.25" customHeight="1" x14ac:dyDescent="0.15">
      <c r="AQ41" s="728" t="s">
        <v>346</v>
      </c>
      <c r="AR41" s="729"/>
      <c r="AS41" s="729"/>
      <c r="AT41" s="729"/>
      <c r="AU41" s="729"/>
      <c r="AV41" s="729"/>
      <c r="AW41" s="729"/>
      <c r="AX41" s="729"/>
      <c r="AY41" s="730"/>
      <c r="AZ41" s="721">
        <v>1170963</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300</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226</v>
      </c>
      <c r="CS41" s="677"/>
      <c r="CT41" s="677"/>
      <c r="CU41" s="677"/>
      <c r="CV41" s="677"/>
      <c r="CW41" s="677"/>
      <c r="CX41" s="677"/>
      <c r="CY41" s="678"/>
      <c r="CZ41" s="646" t="s">
        <v>127</v>
      </c>
      <c r="DA41" s="675"/>
      <c r="DB41" s="675"/>
      <c r="DC41" s="679"/>
      <c r="DD41" s="650" t="s">
        <v>226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3232899</v>
      </c>
      <c r="CS42" s="642"/>
      <c r="CT42" s="642"/>
      <c r="CU42" s="642"/>
      <c r="CV42" s="642"/>
      <c r="CW42" s="642"/>
      <c r="CX42" s="642"/>
      <c r="CY42" s="643"/>
      <c r="CZ42" s="646">
        <v>15.6</v>
      </c>
      <c r="DA42" s="647"/>
      <c r="DB42" s="647"/>
      <c r="DC42" s="742"/>
      <c r="DD42" s="650">
        <v>570733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212390</v>
      </c>
      <c r="CS43" s="677"/>
      <c r="CT43" s="677"/>
      <c r="CU43" s="677"/>
      <c r="CV43" s="677"/>
      <c r="CW43" s="677"/>
      <c r="CX43" s="677"/>
      <c r="CY43" s="678"/>
      <c r="CZ43" s="646">
        <v>1</v>
      </c>
      <c r="DA43" s="675"/>
      <c r="DB43" s="675"/>
      <c r="DC43" s="679"/>
      <c r="DD43" s="650">
        <v>212390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353</v>
      </c>
      <c r="CD44" s="753" t="s">
        <v>304</v>
      </c>
      <c r="CE44" s="754"/>
      <c r="CF44" s="638" t="s">
        <v>354</v>
      </c>
      <c r="CG44" s="639"/>
      <c r="CH44" s="639"/>
      <c r="CI44" s="639"/>
      <c r="CJ44" s="639"/>
      <c r="CK44" s="639"/>
      <c r="CL44" s="639"/>
      <c r="CM44" s="639"/>
      <c r="CN44" s="639"/>
      <c r="CO44" s="639"/>
      <c r="CP44" s="639"/>
      <c r="CQ44" s="640"/>
      <c r="CR44" s="641">
        <v>3223912</v>
      </c>
      <c r="CS44" s="642"/>
      <c r="CT44" s="642"/>
      <c r="CU44" s="642"/>
      <c r="CV44" s="642"/>
      <c r="CW44" s="642"/>
      <c r="CX44" s="642"/>
      <c r="CY44" s="643"/>
      <c r="CZ44" s="646">
        <v>15.5</v>
      </c>
      <c r="DA44" s="647"/>
      <c r="DB44" s="647"/>
      <c r="DC44" s="742"/>
      <c r="DD44" s="650">
        <v>564738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355</v>
      </c>
      <c r="CG45" s="639"/>
      <c r="CH45" s="639"/>
      <c r="CI45" s="639"/>
      <c r="CJ45" s="639"/>
      <c r="CK45" s="639"/>
      <c r="CL45" s="639"/>
      <c r="CM45" s="639"/>
      <c r="CN45" s="639"/>
      <c r="CO45" s="639"/>
      <c r="CP45" s="639"/>
      <c r="CQ45" s="640"/>
      <c r="CR45" s="641">
        <v>1195658</v>
      </c>
      <c r="CS45" s="677"/>
      <c r="CT45" s="677"/>
      <c r="CU45" s="677"/>
      <c r="CV45" s="677"/>
      <c r="CW45" s="677"/>
      <c r="CX45" s="677"/>
      <c r="CY45" s="678"/>
      <c r="CZ45" s="646">
        <v>5.8</v>
      </c>
      <c r="DA45" s="675"/>
      <c r="DB45" s="675"/>
      <c r="DC45" s="679"/>
      <c r="DD45" s="650">
        <v>214903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356</v>
      </c>
      <c r="CG46" s="639"/>
      <c r="CH46" s="639"/>
      <c r="CI46" s="639"/>
      <c r="CJ46" s="639"/>
      <c r="CK46" s="639"/>
      <c r="CL46" s="639"/>
      <c r="CM46" s="639"/>
      <c r="CN46" s="639"/>
      <c r="CO46" s="639"/>
      <c r="CP46" s="639"/>
      <c r="CQ46" s="640"/>
      <c r="CR46" s="641">
        <v>2018183</v>
      </c>
      <c r="CS46" s="642"/>
      <c r="CT46" s="642"/>
      <c r="CU46" s="642"/>
      <c r="CV46" s="642"/>
      <c r="CW46" s="642"/>
      <c r="CX46" s="642"/>
      <c r="CY46" s="643"/>
      <c r="CZ46" s="646">
        <v>9.6999999999999993</v>
      </c>
      <c r="DA46" s="647"/>
      <c r="DB46" s="647"/>
      <c r="DC46" s="742"/>
      <c r="DD46" s="650">
        <v>342164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357</v>
      </c>
      <c r="CG47" s="639"/>
      <c r="CH47" s="639"/>
      <c r="CI47" s="639"/>
      <c r="CJ47" s="639"/>
      <c r="CK47" s="639"/>
      <c r="CL47" s="639"/>
      <c r="CM47" s="639"/>
      <c r="CN47" s="639"/>
      <c r="CO47" s="639"/>
      <c r="CP47" s="639"/>
      <c r="CQ47" s="640"/>
      <c r="CR47" s="641">
        <v>8987</v>
      </c>
      <c r="CS47" s="677"/>
      <c r="CT47" s="677"/>
      <c r="CU47" s="677"/>
      <c r="CV47" s="677"/>
      <c r="CW47" s="677"/>
      <c r="CX47" s="677"/>
      <c r="CY47" s="678"/>
      <c r="CZ47" s="646">
        <v>0</v>
      </c>
      <c r="DA47" s="675"/>
      <c r="DB47" s="675"/>
      <c r="DC47" s="679"/>
      <c r="DD47" s="650">
        <v>5995</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358</v>
      </c>
      <c r="CG48" s="639"/>
      <c r="CH48" s="639"/>
      <c r="CI48" s="639"/>
      <c r="CJ48" s="639"/>
      <c r="CK48" s="639"/>
      <c r="CL48" s="639"/>
      <c r="CM48" s="639"/>
      <c r="CN48" s="639"/>
      <c r="CO48" s="639"/>
      <c r="CP48" s="639"/>
      <c r="CQ48" s="640"/>
      <c r="CR48" s="641" t="s">
        <v>127</v>
      </c>
      <c r="CS48" s="642"/>
      <c r="CT48" s="642"/>
      <c r="CU48" s="642"/>
      <c r="CV48" s="642"/>
      <c r="CW48" s="642"/>
      <c r="CX48" s="642"/>
      <c r="CY48" s="643"/>
      <c r="CZ48" s="646" t="s">
        <v>127</v>
      </c>
      <c r="DA48" s="647"/>
      <c r="DB48" s="647"/>
      <c r="DC48" s="742"/>
      <c r="DD48" s="650" t="s">
        <v>173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20788927</v>
      </c>
      <c r="CS49" s="711"/>
      <c r="CT49" s="711"/>
      <c r="CU49" s="711"/>
      <c r="CV49" s="711"/>
      <c r="CW49" s="711"/>
      <c r="CX49" s="711"/>
      <c r="CY49" s="743"/>
      <c r="CZ49" s="726">
        <v>100</v>
      </c>
      <c r="DA49" s="744"/>
      <c r="DB49" s="744"/>
      <c r="DC49" s="745"/>
      <c r="DD49" s="746">
        <v>13850238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LgtrSx4GsefaQ0Na+Ak3y41ctC/F/rwmoMbIZld3rjqB6iPz0CjbygyMgxICt5HSm3KLJ7hPR9oRMf1DmY9fuw==" saltValue="3jrTfpOwAweF6rXw48/l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382</v>
      </c>
      <c r="C7" s="774"/>
      <c r="D7" s="774"/>
      <c r="E7" s="774"/>
      <c r="F7" s="774"/>
      <c r="G7" s="774"/>
      <c r="H7" s="774"/>
      <c r="I7" s="774"/>
      <c r="J7" s="774"/>
      <c r="K7" s="774"/>
      <c r="L7" s="774"/>
      <c r="M7" s="774"/>
      <c r="N7" s="774"/>
      <c r="O7" s="774"/>
      <c r="P7" s="775"/>
      <c r="Q7" s="776">
        <v>21309</v>
      </c>
      <c r="R7" s="777"/>
      <c r="S7" s="777"/>
      <c r="T7" s="777"/>
      <c r="U7" s="777"/>
      <c r="V7" s="777">
        <v>20482</v>
      </c>
      <c r="W7" s="777"/>
      <c r="X7" s="777"/>
      <c r="Y7" s="777"/>
      <c r="Z7" s="777"/>
      <c r="AA7" s="777">
        <v>827</v>
      </c>
      <c r="AB7" s="777"/>
      <c r="AC7" s="777"/>
      <c r="AD7" s="777"/>
      <c r="AE7" s="778"/>
      <c r="AF7" s="779">
        <v>701</v>
      </c>
      <c r="AG7" s="780"/>
      <c r="AH7" s="780"/>
      <c r="AI7" s="780"/>
      <c r="AJ7" s="781"/>
      <c r="AK7" s="816">
        <v>81</v>
      </c>
      <c r="AL7" s="817"/>
      <c r="AM7" s="817"/>
      <c r="AN7" s="817"/>
      <c r="AO7" s="817"/>
      <c r="AP7" s="817">
        <v>21713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608</v>
      </c>
      <c r="BT7" s="821"/>
      <c r="BU7" s="821"/>
      <c r="BV7" s="821"/>
      <c r="BW7" s="821"/>
      <c r="BX7" s="821"/>
      <c r="BY7" s="821"/>
      <c r="BZ7" s="821"/>
      <c r="CA7" s="821"/>
      <c r="CB7" s="821"/>
      <c r="CC7" s="821"/>
      <c r="CD7" s="821"/>
      <c r="CE7" s="821"/>
      <c r="CF7" s="821"/>
      <c r="CG7" s="822"/>
      <c r="CH7" s="813">
        <v>4</v>
      </c>
      <c r="CI7" s="814"/>
      <c r="CJ7" s="814"/>
      <c r="CK7" s="814"/>
      <c r="CL7" s="815"/>
      <c r="CM7" s="813">
        <v>727</v>
      </c>
      <c r="CN7" s="814"/>
      <c r="CO7" s="814"/>
      <c r="CP7" s="814"/>
      <c r="CQ7" s="815"/>
      <c r="CR7" s="813" t="s">
        <v>609</v>
      </c>
      <c r="CS7" s="814"/>
      <c r="CT7" s="814"/>
      <c r="CU7" s="814"/>
      <c r="CV7" s="815"/>
      <c r="CW7" s="813" t="s">
        <v>610</v>
      </c>
      <c r="CX7" s="814"/>
      <c r="CY7" s="814"/>
      <c r="CZ7" s="814"/>
      <c r="DA7" s="815"/>
      <c r="DB7" s="813">
        <v>45</v>
      </c>
      <c r="DC7" s="814"/>
      <c r="DD7" s="814"/>
      <c r="DE7" s="814"/>
      <c r="DF7" s="815"/>
      <c r="DG7" s="813" t="s">
        <v>600</v>
      </c>
      <c r="DH7" s="814"/>
      <c r="DI7" s="814"/>
      <c r="DJ7" s="814"/>
      <c r="DK7" s="815"/>
      <c r="DL7" s="813">
        <v>545</v>
      </c>
      <c r="DM7" s="814"/>
      <c r="DN7" s="814"/>
      <c r="DO7" s="814"/>
      <c r="DP7" s="815"/>
      <c r="DQ7" s="813">
        <v>545</v>
      </c>
      <c r="DR7" s="814"/>
      <c r="DS7" s="814"/>
      <c r="DT7" s="814"/>
      <c r="DU7" s="815"/>
      <c r="DV7" s="794"/>
      <c r="DW7" s="795"/>
      <c r="DX7" s="795"/>
      <c r="DY7" s="795"/>
      <c r="DZ7" s="796"/>
      <c r="EA7" s="254"/>
    </row>
    <row r="8" spans="1:131" s="255" customFormat="1" ht="26.25" customHeight="1" x14ac:dyDescent="0.15">
      <c r="A8" s="261">
        <v>2</v>
      </c>
      <c r="B8" s="797" t="s">
        <v>383</v>
      </c>
      <c r="C8" s="798"/>
      <c r="D8" s="798"/>
      <c r="E8" s="798"/>
      <c r="F8" s="798"/>
      <c r="G8" s="798"/>
      <c r="H8" s="798"/>
      <c r="I8" s="798"/>
      <c r="J8" s="798"/>
      <c r="K8" s="798"/>
      <c r="L8" s="798"/>
      <c r="M8" s="798"/>
      <c r="N8" s="798"/>
      <c r="O8" s="798"/>
      <c r="P8" s="799"/>
      <c r="Q8" s="800">
        <v>558</v>
      </c>
      <c r="R8" s="801"/>
      <c r="S8" s="801"/>
      <c r="T8" s="801"/>
      <c r="U8" s="801"/>
      <c r="V8" s="801">
        <v>558</v>
      </c>
      <c r="W8" s="801"/>
      <c r="X8" s="801"/>
      <c r="Y8" s="801"/>
      <c r="Z8" s="801"/>
      <c r="AA8" s="801" t="s">
        <v>600</v>
      </c>
      <c r="AB8" s="801"/>
      <c r="AC8" s="801"/>
      <c r="AD8" s="801"/>
      <c r="AE8" s="802"/>
      <c r="AF8" s="803" t="s">
        <v>127</v>
      </c>
      <c r="AG8" s="804"/>
      <c r="AH8" s="804"/>
      <c r="AI8" s="804"/>
      <c r="AJ8" s="805"/>
      <c r="AK8" s="806">
        <v>237</v>
      </c>
      <c r="AL8" s="807"/>
      <c r="AM8" s="807"/>
      <c r="AN8" s="807"/>
      <c r="AO8" s="807"/>
      <c r="AP8" s="807" t="s">
        <v>600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v>21867</v>
      </c>
      <c r="R23" s="836"/>
      <c r="S23" s="836"/>
      <c r="T23" s="836"/>
      <c r="U23" s="836"/>
      <c r="V23" s="836">
        <v>21040</v>
      </c>
      <c r="W23" s="836"/>
      <c r="X23" s="836"/>
      <c r="Y23" s="836"/>
      <c r="Z23" s="836"/>
      <c r="AA23" s="836">
        <v>827</v>
      </c>
      <c r="AB23" s="836"/>
      <c r="AC23" s="836"/>
      <c r="AD23" s="836"/>
      <c r="AE23" s="837"/>
      <c r="AF23" s="838">
        <v>701</v>
      </c>
      <c r="AG23" s="836"/>
      <c r="AH23" s="836"/>
      <c r="AI23" s="836"/>
      <c r="AJ23" s="839"/>
      <c r="AK23" s="840"/>
      <c r="AL23" s="841"/>
      <c r="AM23" s="841"/>
      <c r="AN23" s="841"/>
      <c r="AO23" s="841"/>
      <c r="AP23" s="836">
        <v>21713</v>
      </c>
      <c r="AQ23" s="836"/>
      <c r="AR23" s="836"/>
      <c r="AS23" s="836"/>
      <c r="AT23" s="836"/>
      <c r="AU23" s="842"/>
      <c r="AV23" s="842"/>
      <c r="AW23" s="842"/>
      <c r="AX23" s="842"/>
      <c r="AY23" s="843"/>
      <c r="AZ23" s="851" t="s">
        <v>387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365</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398</v>
      </c>
      <c r="C28" s="774"/>
      <c r="D28" s="774"/>
      <c r="E28" s="774"/>
      <c r="F28" s="774"/>
      <c r="G28" s="774"/>
      <c r="H28" s="774"/>
      <c r="I28" s="774"/>
      <c r="J28" s="774"/>
      <c r="K28" s="774"/>
      <c r="L28" s="774"/>
      <c r="M28" s="774"/>
      <c r="N28" s="774"/>
      <c r="O28" s="774"/>
      <c r="P28" s="775"/>
      <c r="Q28" s="864">
        <v>6513</v>
      </c>
      <c r="R28" s="865"/>
      <c r="S28" s="865"/>
      <c r="T28" s="865"/>
      <c r="U28" s="865"/>
      <c r="V28" s="865">
        <v>6340</v>
      </c>
      <c r="W28" s="865"/>
      <c r="X28" s="865"/>
      <c r="Y28" s="865"/>
      <c r="Z28" s="865"/>
      <c r="AA28" s="865">
        <v>173</v>
      </c>
      <c r="AB28" s="865"/>
      <c r="AC28" s="865"/>
      <c r="AD28" s="865"/>
      <c r="AE28" s="866"/>
      <c r="AF28" s="867">
        <v>173</v>
      </c>
      <c r="AG28" s="865"/>
      <c r="AH28" s="865"/>
      <c r="AI28" s="865"/>
      <c r="AJ28" s="868"/>
      <c r="AK28" s="869">
        <v>409</v>
      </c>
      <c r="AL28" s="860"/>
      <c r="AM28" s="860"/>
      <c r="AN28" s="860"/>
      <c r="AO28" s="860"/>
      <c r="AP28" s="860" t="s">
        <v>600</v>
      </c>
      <c r="AQ28" s="860"/>
      <c r="AR28" s="860"/>
      <c r="AS28" s="860"/>
      <c r="AT28" s="860"/>
      <c r="AU28" s="860" t="s">
        <v>600</v>
      </c>
      <c r="AV28" s="860"/>
      <c r="AW28" s="860"/>
      <c r="AX28" s="860"/>
      <c r="AY28" s="860"/>
      <c r="AZ28" s="861" t="s">
        <v>602</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399</v>
      </c>
      <c r="C29" s="798"/>
      <c r="D29" s="798"/>
      <c r="E29" s="798"/>
      <c r="F29" s="798"/>
      <c r="G29" s="798"/>
      <c r="H29" s="798"/>
      <c r="I29" s="798"/>
      <c r="J29" s="798"/>
      <c r="K29" s="798"/>
      <c r="L29" s="798"/>
      <c r="M29" s="798"/>
      <c r="N29" s="798"/>
      <c r="O29" s="798"/>
      <c r="P29" s="799"/>
      <c r="Q29" s="800">
        <v>3693</v>
      </c>
      <c r="R29" s="801"/>
      <c r="S29" s="801"/>
      <c r="T29" s="801"/>
      <c r="U29" s="801"/>
      <c r="V29" s="801">
        <v>3573</v>
      </c>
      <c r="W29" s="801"/>
      <c r="X29" s="801"/>
      <c r="Y29" s="801"/>
      <c r="Z29" s="801"/>
      <c r="AA29" s="801">
        <v>121</v>
      </c>
      <c r="AB29" s="801"/>
      <c r="AC29" s="801"/>
      <c r="AD29" s="801"/>
      <c r="AE29" s="802"/>
      <c r="AF29" s="803">
        <v>121</v>
      </c>
      <c r="AG29" s="804"/>
      <c r="AH29" s="804"/>
      <c r="AI29" s="804"/>
      <c r="AJ29" s="805"/>
      <c r="AK29" s="872">
        <v>550</v>
      </c>
      <c r="AL29" s="873"/>
      <c r="AM29" s="873"/>
      <c r="AN29" s="873"/>
      <c r="AO29" s="873"/>
      <c r="AP29" s="873" t="s">
        <v>602</v>
      </c>
      <c r="AQ29" s="873"/>
      <c r="AR29" s="873"/>
      <c r="AS29" s="873"/>
      <c r="AT29" s="873"/>
      <c r="AU29" s="873" t="s">
        <v>602</v>
      </c>
      <c r="AV29" s="873"/>
      <c r="AW29" s="873"/>
      <c r="AX29" s="873"/>
      <c r="AY29" s="873"/>
      <c r="AZ29" s="874" t="s">
        <v>602</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400</v>
      </c>
      <c r="C30" s="798"/>
      <c r="D30" s="798"/>
      <c r="E30" s="798"/>
      <c r="F30" s="798"/>
      <c r="G30" s="798"/>
      <c r="H30" s="798"/>
      <c r="I30" s="798"/>
      <c r="J30" s="798"/>
      <c r="K30" s="798"/>
      <c r="L30" s="798"/>
      <c r="M30" s="798"/>
      <c r="N30" s="798"/>
      <c r="O30" s="798"/>
      <c r="P30" s="799"/>
      <c r="Q30" s="800">
        <v>674</v>
      </c>
      <c r="R30" s="801"/>
      <c r="S30" s="801"/>
      <c r="T30" s="801"/>
      <c r="U30" s="801"/>
      <c r="V30" s="801">
        <v>670</v>
      </c>
      <c r="W30" s="801"/>
      <c r="X30" s="801"/>
      <c r="Y30" s="801"/>
      <c r="Z30" s="801"/>
      <c r="AA30" s="801">
        <v>3</v>
      </c>
      <c r="AB30" s="801"/>
      <c r="AC30" s="801"/>
      <c r="AD30" s="801"/>
      <c r="AE30" s="802"/>
      <c r="AF30" s="803">
        <v>3</v>
      </c>
      <c r="AG30" s="804"/>
      <c r="AH30" s="804"/>
      <c r="AI30" s="804"/>
      <c r="AJ30" s="805"/>
      <c r="AK30" s="872">
        <v>104</v>
      </c>
      <c r="AL30" s="873"/>
      <c r="AM30" s="873"/>
      <c r="AN30" s="873"/>
      <c r="AO30" s="873"/>
      <c r="AP30" s="873" t="s">
        <v>600</v>
      </c>
      <c r="AQ30" s="873"/>
      <c r="AR30" s="873"/>
      <c r="AS30" s="873"/>
      <c r="AT30" s="873"/>
      <c r="AU30" s="873" t="s">
        <v>611</v>
      </c>
      <c r="AV30" s="873"/>
      <c r="AW30" s="873"/>
      <c r="AX30" s="873"/>
      <c r="AY30" s="873"/>
      <c r="AZ30" s="874" t="s">
        <v>606</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401</v>
      </c>
      <c r="C31" s="798"/>
      <c r="D31" s="798"/>
      <c r="E31" s="798"/>
      <c r="F31" s="798"/>
      <c r="G31" s="798"/>
      <c r="H31" s="798"/>
      <c r="I31" s="798"/>
      <c r="J31" s="798"/>
      <c r="K31" s="798"/>
      <c r="L31" s="798"/>
      <c r="M31" s="798"/>
      <c r="N31" s="798"/>
      <c r="O31" s="798"/>
      <c r="P31" s="799"/>
      <c r="Q31" s="800">
        <v>521</v>
      </c>
      <c r="R31" s="801"/>
      <c r="S31" s="801"/>
      <c r="T31" s="801"/>
      <c r="U31" s="801"/>
      <c r="V31" s="801">
        <v>490</v>
      </c>
      <c r="W31" s="801"/>
      <c r="X31" s="801"/>
      <c r="Y31" s="801"/>
      <c r="Z31" s="801"/>
      <c r="AA31" s="801">
        <v>31</v>
      </c>
      <c r="AB31" s="801"/>
      <c r="AC31" s="801"/>
      <c r="AD31" s="801"/>
      <c r="AE31" s="802"/>
      <c r="AF31" s="803">
        <v>876</v>
      </c>
      <c r="AG31" s="804"/>
      <c r="AH31" s="804"/>
      <c r="AI31" s="804"/>
      <c r="AJ31" s="805"/>
      <c r="AK31" s="872">
        <v>275</v>
      </c>
      <c r="AL31" s="873"/>
      <c r="AM31" s="873"/>
      <c r="AN31" s="873"/>
      <c r="AO31" s="873"/>
      <c r="AP31" s="873">
        <v>979</v>
      </c>
      <c r="AQ31" s="873"/>
      <c r="AR31" s="873"/>
      <c r="AS31" s="873"/>
      <c r="AT31" s="873"/>
      <c r="AU31" s="873">
        <v>488</v>
      </c>
      <c r="AV31" s="873"/>
      <c r="AW31" s="873"/>
      <c r="AX31" s="873"/>
      <c r="AY31" s="873"/>
      <c r="AZ31" s="874" t="s">
        <v>602</v>
      </c>
      <c r="BA31" s="874"/>
      <c r="BB31" s="874"/>
      <c r="BC31" s="874"/>
      <c r="BD31" s="874"/>
      <c r="BE31" s="870" t="s">
        <v>402</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403</v>
      </c>
      <c r="C32" s="798"/>
      <c r="D32" s="798"/>
      <c r="E32" s="798"/>
      <c r="F32" s="798"/>
      <c r="G32" s="798"/>
      <c r="H32" s="798"/>
      <c r="I32" s="798"/>
      <c r="J32" s="798"/>
      <c r="K32" s="798"/>
      <c r="L32" s="798"/>
      <c r="M32" s="798"/>
      <c r="N32" s="798"/>
      <c r="O32" s="798"/>
      <c r="P32" s="799"/>
      <c r="Q32" s="800">
        <v>1036</v>
      </c>
      <c r="R32" s="801"/>
      <c r="S32" s="801"/>
      <c r="T32" s="801"/>
      <c r="U32" s="801"/>
      <c r="V32" s="801">
        <v>958</v>
      </c>
      <c r="W32" s="801"/>
      <c r="X32" s="801"/>
      <c r="Y32" s="801"/>
      <c r="Z32" s="801"/>
      <c r="AA32" s="801">
        <v>78</v>
      </c>
      <c r="AB32" s="801"/>
      <c r="AC32" s="801"/>
      <c r="AD32" s="801"/>
      <c r="AE32" s="802"/>
      <c r="AF32" s="803">
        <v>78</v>
      </c>
      <c r="AG32" s="804"/>
      <c r="AH32" s="804"/>
      <c r="AI32" s="804"/>
      <c r="AJ32" s="805"/>
      <c r="AK32" s="872">
        <v>78</v>
      </c>
      <c r="AL32" s="873"/>
      <c r="AM32" s="873"/>
      <c r="AN32" s="873"/>
      <c r="AO32" s="873"/>
      <c r="AP32" s="873">
        <v>1986</v>
      </c>
      <c r="AQ32" s="873"/>
      <c r="AR32" s="873"/>
      <c r="AS32" s="873"/>
      <c r="AT32" s="873"/>
      <c r="AU32" s="873">
        <v>433</v>
      </c>
      <c r="AV32" s="873"/>
      <c r="AW32" s="873"/>
      <c r="AX32" s="873"/>
      <c r="AY32" s="873"/>
      <c r="AZ32" s="874" t="s">
        <v>600</v>
      </c>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1250</v>
      </c>
      <c r="AG63" s="884"/>
      <c r="AH63" s="884"/>
      <c r="AI63" s="884"/>
      <c r="AJ63" s="885"/>
      <c r="AK63" s="886"/>
      <c r="AL63" s="881"/>
      <c r="AM63" s="881"/>
      <c r="AN63" s="881"/>
      <c r="AO63" s="881"/>
      <c r="AP63" s="884">
        <v>1416</v>
      </c>
      <c r="AQ63" s="884"/>
      <c r="AR63" s="884"/>
      <c r="AS63" s="884"/>
      <c r="AT63" s="884"/>
      <c r="AU63" s="884">
        <v>921</v>
      </c>
      <c r="AV63" s="884"/>
      <c r="AW63" s="884"/>
      <c r="AX63" s="884"/>
      <c r="AY63" s="884"/>
      <c r="AZ63" s="888"/>
      <c r="BA63" s="888"/>
      <c r="BB63" s="888"/>
      <c r="BC63" s="888"/>
      <c r="BD63" s="888"/>
      <c r="BE63" s="889"/>
      <c r="BF63" s="889"/>
      <c r="BG63" s="889"/>
      <c r="BH63" s="889"/>
      <c r="BI63" s="890"/>
      <c r="BJ63" s="891" t="s">
        <v>407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410</v>
      </c>
      <c r="R66" s="760"/>
      <c r="S66" s="760"/>
      <c r="T66" s="760"/>
      <c r="U66" s="761"/>
      <c r="V66" s="759" t="s">
        <v>411</v>
      </c>
      <c r="W66" s="760"/>
      <c r="X66" s="760"/>
      <c r="Y66" s="760"/>
      <c r="Z66" s="761"/>
      <c r="AA66" s="759" t="s">
        <v>412</v>
      </c>
      <c r="AB66" s="760"/>
      <c r="AC66" s="760"/>
      <c r="AD66" s="760"/>
      <c r="AE66" s="761"/>
      <c r="AF66" s="894" t="s">
        <v>393</v>
      </c>
      <c r="AG66" s="855"/>
      <c r="AH66" s="855"/>
      <c r="AI66" s="855"/>
      <c r="AJ66" s="895"/>
      <c r="AK66" s="759" t="s">
        <v>394</v>
      </c>
      <c r="AL66" s="783"/>
      <c r="AM66" s="783"/>
      <c r="AN66" s="783"/>
      <c r="AO66" s="784"/>
      <c r="AP66" s="759" t="s">
        <v>413</v>
      </c>
      <c r="AQ66" s="760"/>
      <c r="AR66" s="760"/>
      <c r="AS66" s="760"/>
      <c r="AT66" s="761"/>
      <c r="AU66" s="759" t="s">
        <v>414</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581</v>
      </c>
      <c r="C68" s="912"/>
      <c r="D68" s="912"/>
      <c r="E68" s="912"/>
      <c r="F68" s="912"/>
      <c r="G68" s="912"/>
      <c r="H68" s="912"/>
      <c r="I68" s="912"/>
      <c r="J68" s="912"/>
      <c r="K68" s="912"/>
      <c r="L68" s="912"/>
      <c r="M68" s="912"/>
      <c r="N68" s="912"/>
      <c r="O68" s="912"/>
      <c r="P68" s="913"/>
      <c r="Q68" s="914">
        <v>24333</v>
      </c>
      <c r="R68" s="908"/>
      <c r="S68" s="908"/>
      <c r="T68" s="908"/>
      <c r="U68" s="908"/>
      <c r="V68" s="908">
        <v>23280</v>
      </c>
      <c r="W68" s="908"/>
      <c r="X68" s="908"/>
      <c r="Y68" s="908"/>
      <c r="Z68" s="908"/>
      <c r="AA68" s="908">
        <v>1053</v>
      </c>
      <c r="AB68" s="908"/>
      <c r="AC68" s="908"/>
      <c r="AD68" s="908"/>
      <c r="AE68" s="908"/>
      <c r="AF68" s="908">
        <v>1053</v>
      </c>
      <c r="AG68" s="908"/>
      <c r="AH68" s="908"/>
      <c r="AI68" s="908"/>
      <c r="AJ68" s="908"/>
      <c r="AK68" s="908">
        <v>30</v>
      </c>
      <c r="AL68" s="908"/>
      <c r="AM68" s="908"/>
      <c r="AN68" s="908"/>
      <c r="AO68" s="908"/>
      <c r="AP68" s="908" t="s">
        <v>604</v>
      </c>
      <c r="AQ68" s="908"/>
      <c r="AR68" s="908"/>
      <c r="AS68" s="908"/>
      <c r="AT68" s="908"/>
      <c r="AU68" s="908" t="s">
        <v>600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582</v>
      </c>
      <c r="C69" s="916"/>
      <c r="D69" s="916"/>
      <c r="E69" s="916"/>
      <c r="F69" s="916"/>
      <c r="G69" s="916"/>
      <c r="H69" s="916"/>
      <c r="I69" s="916"/>
      <c r="J69" s="916"/>
      <c r="K69" s="916"/>
      <c r="L69" s="916"/>
      <c r="M69" s="916"/>
      <c r="N69" s="916"/>
      <c r="O69" s="916"/>
      <c r="P69" s="917"/>
      <c r="Q69" s="918">
        <v>180</v>
      </c>
      <c r="R69" s="873"/>
      <c r="S69" s="873"/>
      <c r="T69" s="873"/>
      <c r="U69" s="873"/>
      <c r="V69" s="873">
        <v>132</v>
      </c>
      <c r="W69" s="873"/>
      <c r="X69" s="873"/>
      <c r="Y69" s="873"/>
      <c r="Z69" s="873"/>
      <c r="AA69" s="873">
        <v>48</v>
      </c>
      <c r="AB69" s="873"/>
      <c r="AC69" s="873"/>
      <c r="AD69" s="873"/>
      <c r="AE69" s="873"/>
      <c r="AF69" s="873">
        <v>48</v>
      </c>
      <c r="AG69" s="873"/>
      <c r="AH69" s="873"/>
      <c r="AI69" s="873"/>
      <c r="AJ69" s="873"/>
      <c r="AK69" s="873" t="s">
        <v>594</v>
      </c>
      <c r="AL69" s="873"/>
      <c r="AM69" s="873"/>
      <c r="AN69" s="873"/>
      <c r="AO69" s="873"/>
      <c r="AP69" s="873" t="s">
        <v>595</v>
      </c>
      <c r="AQ69" s="873"/>
      <c r="AR69" s="873"/>
      <c r="AS69" s="873"/>
      <c r="AT69" s="873"/>
      <c r="AU69" s="873" t="s">
        <v>594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583</v>
      </c>
      <c r="C70" s="916"/>
      <c r="D70" s="916"/>
      <c r="E70" s="916"/>
      <c r="F70" s="916"/>
      <c r="G70" s="916"/>
      <c r="H70" s="916"/>
      <c r="I70" s="916"/>
      <c r="J70" s="916"/>
      <c r="K70" s="916"/>
      <c r="L70" s="916"/>
      <c r="M70" s="916"/>
      <c r="N70" s="916"/>
      <c r="O70" s="916"/>
      <c r="P70" s="917"/>
      <c r="Q70" s="918">
        <v>109</v>
      </c>
      <c r="R70" s="873"/>
      <c r="S70" s="873"/>
      <c r="T70" s="873"/>
      <c r="U70" s="873"/>
      <c r="V70" s="873">
        <v>98</v>
      </c>
      <c r="W70" s="873"/>
      <c r="X70" s="873"/>
      <c r="Y70" s="873"/>
      <c r="Z70" s="873"/>
      <c r="AA70" s="873">
        <v>10</v>
      </c>
      <c r="AB70" s="873"/>
      <c r="AC70" s="873"/>
      <c r="AD70" s="873"/>
      <c r="AE70" s="873"/>
      <c r="AF70" s="873">
        <v>10</v>
      </c>
      <c r="AG70" s="873"/>
      <c r="AH70" s="873"/>
      <c r="AI70" s="873"/>
      <c r="AJ70" s="873"/>
      <c r="AK70" s="873">
        <v>2</v>
      </c>
      <c r="AL70" s="873"/>
      <c r="AM70" s="873"/>
      <c r="AN70" s="873"/>
      <c r="AO70" s="873"/>
      <c r="AP70" s="873" t="s">
        <v>596</v>
      </c>
      <c r="AQ70" s="873"/>
      <c r="AR70" s="873"/>
      <c r="AS70" s="873"/>
      <c r="AT70" s="873"/>
      <c r="AU70" s="873" t="s">
        <v>594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584</v>
      </c>
      <c r="C71" s="916"/>
      <c r="D71" s="916"/>
      <c r="E71" s="916"/>
      <c r="F71" s="916"/>
      <c r="G71" s="916"/>
      <c r="H71" s="916"/>
      <c r="I71" s="916"/>
      <c r="J71" s="916"/>
      <c r="K71" s="916"/>
      <c r="L71" s="916"/>
      <c r="M71" s="916"/>
      <c r="N71" s="916"/>
      <c r="O71" s="916"/>
      <c r="P71" s="917"/>
      <c r="Q71" s="918">
        <v>110</v>
      </c>
      <c r="R71" s="873"/>
      <c r="S71" s="873"/>
      <c r="T71" s="873"/>
      <c r="U71" s="873"/>
      <c r="V71" s="873">
        <v>81</v>
      </c>
      <c r="W71" s="873"/>
      <c r="X71" s="873"/>
      <c r="Y71" s="873"/>
      <c r="Z71" s="873"/>
      <c r="AA71" s="873">
        <v>29</v>
      </c>
      <c r="AB71" s="873"/>
      <c r="AC71" s="873"/>
      <c r="AD71" s="873"/>
      <c r="AE71" s="873"/>
      <c r="AF71" s="873">
        <v>29</v>
      </c>
      <c r="AG71" s="873"/>
      <c r="AH71" s="873"/>
      <c r="AI71" s="873"/>
      <c r="AJ71" s="873"/>
      <c r="AK71" s="873" t="s">
        <v>594</v>
      </c>
      <c r="AL71" s="873"/>
      <c r="AM71" s="873"/>
      <c r="AN71" s="873"/>
      <c r="AO71" s="873"/>
      <c r="AP71" s="873" t="s">
        <v>594</v>
      </c>
      <c r="AQ71" s="873"/>
      <c r="AR71" s="873"/>
      <c r="AS71" s="873"/>
      <c r="AT71" s="873"/>
      <c r="AU71" s="873" t="s">
        <v>595</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585</v>
      </c>
      <c r="C72" s="916"/>
      <c r="D72" s="916"/>
      <c r="E72" s="916"/>
      <c r="F72" s="916"/>
      <c r="G72" s="916"/>
      <c r="H72" s="916"/>
      <c r="I72" s="916"/>
      <c r="J72" s="916"/>
      <c r="K72" s="916"/>
      <c r="L72" s="916"/>
      <c r="M72" s="916"/>
      <c r="N72" s="916"/>
      <c r="O72" s="916"/>
      <c r="P72" s="917"/>
      <c r="Q72" s="918">
        <v>2810</v>
      </c>
      <c r="R72" s="873"/>
      <c r="S72" s="873"/>
      <c r="T72" s="873"/>
      <c r="U72" s="873"/>
      <c r="V72" s="873">
        <v>2577</v>
      </c>
      <c r="W72" s="873"/>
      <c r="X72" s="873"/>
      <c r="Y72" s="873"/>
      <c r="Z72" s="873"/>
      <c r="AA72" s="873">
        <v>233</v>
      </c>
      <c r="AB72" s="873"/>
      <c r="AC72" s="873"/>
      <c r="AD72" s="873"/>
      <c r="AE72" s="873"/>
      <c r="AF72" s="873">
        <v>233</v>
      </c>
      <c r="AG72" s="873"/>
      <c r="AH72" s="873"/>
      <c r="AI72" s="873"/>
      <c r="AJ72" s="873"/>
      <c r="AK72" s="873">
        <v>317</v>
      </c>
      <c r="AL72" s="873"/>
      <c r="AM72" s="873"/>
      <c r="AN72" s="873"/>
      <c r="AO72" s="873"/>
      <c r="AP72" s="873" t="s">
        <v>597</v>
      </c>
      <c r="AQ72" s="873"/>
      <c r="AR72" s="873"/>
      <c r="AS72" s="873"/>
      <c r="AT72" s="873"/>
      <c r="AU72" s="873" t="s">
        <v>594</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586</v>
      </c>
      <c r="C73" s="916"/>
      <c r="D73" s="916"/>
      <c r="E73" s="916"/>
      <c r="F73" s="916"/>
      <c r="G73" s="916"/>
      <c r="H73" s="916"/>
      <c r="I73" s="916"/>
      <c r="J73" s="916"/>
      <c r="K73" s="916"/>
      <c r="L73" s="916"/>
      <c r="M73" s="916"/>
      <c r="N73" s="916"/>
      <c r="O73" s="916"/>
      <c r="P73" s="917"/>
      <c r="Q73" s="918">
        <v>620140</v>
      </c>
      <c r="R73" s="873"/>
      <c r="S73" s="873"/>
      <c r="T73" s="873"/>
      <c r="U73" s="873"/>
      <c r="V73" s="873">
        <v>610214</v>
      </c>
      <c r="W73" s="873"/>
      <c r="X73" s="873"/>
      <c r="Y73" s="873"/>
      <c r="Z73" s="873"/>
      <c r="AA73" s="873">
        <v>9926</v>
      </c>
      <c r="AB73" s="873"/>
      <c r="AC73" s="873"/>
      <c r="AD73" s="873"/>
      <c r="AE73" s="873"/>
      <c r="AF73" s="873">
        <v>9926</v>
      </c>
      <c r="AG73" s="873"/>
      <c r="AH73" s="873"/>
      <c r="AI73" s="873"/>
      <c r="AJ73" s="873"/>
      <c r="AK73" s="873">
        <v>3973</v>
      </c>
      <c r="AL73" s="873"/>
      <c r="AM73" s="873"/>
      <c r="AN73" s="873"/>
      <c r="AO73" s="873"/>
      <c r="AP73" s="873" t="s">
        <v>598</v>
      </c>
      <c r="AQ73" s="873"/>
      <c r="AR73" s="873"/>
      <c r="AS73" s="873"/>
      <c r="AT73" s="873"/>
      <c r="AU73" s="873" t="s">
        <v>599</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587</v>
      </c>
      <c r="C74" s="916"/>
      <c r="D74" s="916"/>
      <c r="E74" s="916"/>
      <c r="F74" s="916"/>
      <c r="G74" s="916"/>
      <c r="H74" s="916"/>
      <c r="I74" s="916"/>
      <c r="J74" s="916"/>
      <c r="K74" s="916"/>
      <c r="L74" s="916"/>
      <c r="M74" s="916"/>
      <c r="N74" s="916"/>
      <c r="O74" s="916"/>
      <c r="P74" s="917"/>
      <c r="Q74" s="918">
        <v>203</v>
      </c>
      <c r="R74" s="873"/>
      <c r="S74" s="873"/>
      <c r="T74" s="873"/>
      <c r="U74" s="873"/>
      <c r="V74" s="873">
        <v>179</v>
      </c>
      <c r="W74" s="873"/>
      <c r="X74" s="873"/>
      <c r="Y74" s="873"/>
      <c r="Z74" s="873"/>
      <c r="AA74" s="873">
        <v>24</v>
      </c>
      <c r="AB74" s="873"/>
      <c r="AC74" s="873"/>
      <c r="AD74" s="873"/>
      <c r="AE74" s="873"/>
      <c r="AF74" s="873">
        <v>24</v>
      </c>
      <c r="AG74" s="873"/>
      <c r="AH74" s="873"/>
      <c r="AI74" s="873"/>
      <c r="AJ74" s="873"/>
      <c r="AK74" s="873" t="s">
        <v>600</v>
      </c>
      <c r="AL74" s="873"/>
      <c r="AM74" s="873"/>
      <c r="AN74" s="873"/>
      <c r="AO74" s="873"/>
      <c r="AP74" s="873" t="s">
        <v>600</v>
      </c>
      <c r="AQ74" s="873"/>
      <c r="AR74" s="873"/>
      <c r="AS74" s="873"/>
      <c r="AT74" s="873"/>
      <c r="AU74" s="873" t="s">
        <v>601</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588</v>
      </c>
      <c r="C75" s="916"/>
      <c r="D75" s="916"/>
      <c r="E75" s="916"/>
      <c r="F75" s="916"/>
      <c r="G75" s="916"/>
      <c r="H75" s="916"/>
      <c r="I75" s="916"/>
      <c r="J75" s="916"/>
      <c r="K75" s="916"/>
      <c r="L75" s="916"/>
      <c r="M75" s="916"/>
      <c r="N75" s="916"/>
      <c r="O75" s="916"/>
      <c r="P75" s="917"/>
      <c r="Q75" s="921">
        <v>3369</v>
      </c>
      <c r="R75" s="922"/>
      <c r="S75" s="922"/>
      <c r="T75" s="922"/>
      <c r="U75" s="872"/>
      <c r="V75" s="923">
        <v>2863</v>
      </c>
      <c r="W75" s="922"/>
      <c r="X75" s="922"/>
      <c r="Y75" s="922"/>
      <c r="Z75" s="872"/>
      <c r="AA75" s="923">
        <v>506</v>
      </c>
      <c r="AB75" s="922"/>
      <c r="AC75" s="922"/>
      <c r="AD75" s="922"/>
      <c r="AE75" s="872"/>
      <c r="AF75" s="923">
        <v>4188</v>
      </c>
      <c r="AG75" s="922"/>
      <c r="AH75" s="922"/>
      <c r="AI75" s="922"/>
      <c r="AJ75" s="872"/>
      <c r="AK75" s="923" t="s">
        <v>602</v>
      </c>
      <c r="AL75" s="922"/>
      <c r="AM75" s="922"/>
      <c r="AN75" s="922"/>
      <c r="AO75" s="872"/>
      <c r="AP75" s="923">
        <v>3565</v>
      </c>
      <c r="AQ75" s="922"/>
      <c r="AR75" s="922"/>
      <c r="AS75" s="922"/>
      <c r="AT75" s="872"/>
      <c r="AU75" s="923" t="s">
        <v>600</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589</v>
      </c>
      <c r="C76" s="916"/>
      <c r="D76" s="916"/>
      <c r="E76" s="916"/>
      <c r="F76" s="916"/>
      <c r="G76" s="916"/>
      <c r="H76" s="916"/>
      <c r="I76" s="916"/>
      <c r="J76" s="916"/>
      <c r="K76" s="916"/>
      <c r="L76" s="916"/>
      <c r="M76" s="916"/>
      <c r="N76" s="916"/>
      <c r="O76" s="916"/>
      <c r="P76" s="917"/>
      <c r="Q76" s="921">
        <v>2632</v>
      </c>
      <c r="R76" s="922"/>
      <c r="S76" s="922"/>
      <c r="T76" s="922"/>
      <c r="U76" s="872"/>
      <c r="V76" s="923">
        <v>2528</v>
      </c>
      <c r="W76" s="922"/>
      <c r="X76" s="922"/>
      <c r="Y76" s="922"/>
      <c r="Z76" s="872"/>
      <c r="AA76" s="923">
        <v>104</v>
      </c>
      <c r="AB76" s="922"/>
      <c r="AC76" s="922"/>
      <c r="AD76" s="922"/>
      <c r="AE76" s="872"/>
      <c r="AF76" s="923">
        <v>89</v>
      </c>
      <c r="AG76" s="922"/>
      <c r="AH76" s="922"/>
      <c r="AI76" s="922"/>
      <c r="AJ76" s="872"/>
      <c r="AK76" s="923" t="s">
        <v>603</v>
      </c>
      <c r="AL76" s="922"/>
      <c r="AM76" s="922"/>
      <c r="AN76" s="922"/>
      <c r="AO76" s="872"/>
      <c r="AP76" s="923">
        <v>1496</v>
      </c>
      <c r="AQ76" s="922"/>
      <c r="AR76" s="922"/>
      <c r="AS76" s="922"/>
      <c r="AT76" s="872"/>
      <c r="AU76" s="923">
        <v>523</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590</v>
      </c>
      <c r="C77" s="916"/>
      <c r="D77" s="916"/>
      <c r="E77" s="916"/>
      <c r="F77" s="916"/>
      <c r="G77" s="916"/>
      <c r="H77" s="916"/>
      <c r="I77" s="916"/>
      <c r="J77" s="916"/>
      <c r="K77" s="916"/>
      <c r="L77" s="916"/>
      <c r="M77" s="916"/>
      <c r="N77" s="916"/>
      <c r="O77" s="916"/>
      <c r="P77" s="917"/>
      <c r="Q77" s="921">
        <v>104</v>
      </c>
      <c r="R77" s="922"/>
      <c r="S77" s="922"/>
      <c r="T77" s="922"/>
      <c r="U77" s="872"/>
      <c r="V77" s="923">
        <v>98</v>
      </c>
      <c r="W77" s="922"/>
      <c r="X77" s="922"/>
      <c r="Y77" s="922"/>
      <c r="Z77" s="872"/>
      <c r="AA77" s="923">
        <v>6</v>
      </c>
      <c r="AB77" s="922"/>
      <c r="AC77" s="922"/>
      <c r="AD77" s="922"/>
      <c r="AE77" s="872"/>
      <c r="AF77" s="923">
        <v>6</v>
      </c>
      <c r="AG77" s="922"/>
      <c r="AH77" s="922"/>
      <c r="AI77" s="922"/>
      <c r="AJ77" s="872"/>
      <c r="AK77" s="923" t="s">
        <v>600</v>
      </c>
      <c r="AL77" s="922"/>
      <c r="AM77" s="922"/>
      <c r="AN77" s="922"/>
      <c r="AO77" s="872"/>
      <c r="AP77" s="923">
        <v>4</v>
      </c>
      <c r="AQ77" s="922"/>
      <c r="AR77" s="922"/>
      <c r="AS77" s="922"/>
      <c r="AT77" s="872"/>
      <c r="AU77" s="923">
        <v>2</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t="s">
        <v>591</v>
      </c>
      <c r="C78" s="916"/>
      <c r="D78" s="916"/>
      <c r="E78" s="916"/>
      <c r="F78" s="916"/>
      <c r="G78" s="916"/>
      <c r="H78" s="916"/>
      <c r="I78" s="916"/>
      <c r="J78" s="916"/>
      <c r="K78" s="916"/>
      <c r="L78" s="916"/>
      <c r="M78" s="916"/>
      <c r="N78" s="916"/>
      <c r="O78" s="916"/>
      <c r="P78" s="917"/>
      <c r="Q78" s="918">
        <v>3155</v>
      </c>
      <c r="R78" s="873"/>
      <c r="S78" s="873"/>
      <c r="T78" s="873"/>
      <c r="U78" s="873"/>
      <c r="V78" s="873">
        <v>3014</v>
      </c>
      <c r="W78" s="873"/>
      <c r="X78" s="873"/>
      <c r="Y78" s="873"/>
      <c r="Z78" s="873"/>
      <c r="AA78" s="873">
        <v>141</v>
      </c>
      <c r="AB78" s="873"/>
      <c r="AC78" s="873"/>
      <c r="AD78" s="873"/>
      <c r="AE78" s="873"/>
      <c r="AF78" s="873">
        <v>141</v>
      </c>
      <c r="AG78" s="873"/>
      <c r="AH78" s="873"/>
      <c r="AI78" s="873"/>
      <c r="AJ78" s="873"/>
      <c r="AK78" s="873">
        <v>114</v>
      </c>
      <c r="AL78" s="873"/>
      <c r="AM78" s="873"/>
      <c r="AN78" s="873"/>
      <c r="AO78" s="873"/>
      <c r="AP78" s="873" t="s">
        <v>605</v>
      </c>
      <c r="AQ78" s="873"/>
      <c r="AR78" s="873"/>
      <c r="AS78" s="873"/>
      <c r="AT78" s="873"/>
      <c r="AU78" s="873" t="s">
        <v>606</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t="s">
        <v>592</v>
      </c>
      <c r="C79" s="916"/>
      <c r="D79" s="916"/>
      <c r="E79" s="916"/>
      <c r="F79" s="916"/>
      <c r="G79" s="916"/>
      <c r="H79" s="916"/>
      <c r="I79" s="916"/>
      <c r="J79" s="916"/>
      <c r="K79" s="916"/>
      <c r="L79" s="916"/>
      <c r="M79" s="916"/>
      <c r="N79" s="916"/>
      <c r="O79" s="916"/>
      <c r="P79" s="917"/>
      <c r="Q79" s="918">
        <v>16</v>
      </c>
      <c r="R79" s="873"/>
      <c r="S79" s="873"/>
      <c r="T79" s="873"/>
      <c r="U79" s="873"/>
      <c r="V79" s="873">
        <v>16</v>
      </c>
      <c r="W79" s="873"/>
      <c r="X79" s="873"/>
      <c r="Y79" s="873"/>
      <c r="Z79" s="873"/>
      <c r="AA79" s="873">
        <v>0</v>
      </c>
      <c r="AB79" s="873"/>
      <c r="AC79" s="873"/>
      <c r="AD79" s="873"/>
      <c r="AE79" s="873"/>
      <c r="AF79" s="873">
        <v>0</v>
      </c>
      <c r="AG79" s="873"/>
      <c r="AH79" s="873"/>
      <c r="AI79" s="873"/>
      <c r="AJ79" s="873"/>
      <c r="AK79" s="873">
        <v>4</v>
      </c>
      <c r="AL79" s="873"/>
      <c r="AM79" s="873"/>
      <c r="AN79" s="873"/>
      <c r="AO79" s="873"/>
      <c r="AP79" s="873" t="s">
        <v>607</v>
      </c>
      <c r="AQ79" s="873"/>
      <c r="AR79" s="873"/>
      <c r="AS79" s="873"/>
      <c r="AT79" s="873"/>
      <c r="AU79" s="873" t="s">
        <v>605</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t="s">
        <v>593</v>
      </c>
      <c r="C80" s="916"/>
      <c r="D80" s="916"/>
      <c r="E80" s="916"/>
      <c r="F80" s="916"/>
      <c r="G80" s="916"/>
      <c r="H80" s="916"/>
      <c r="I80" s="916"/>
      <c r="J80" s="916"/>
      <c r="K80" s="916"/>
      <c r="L80" s="916"/>
      <c r="M80" s="916"/>
      <c r="N80" s="916"/>
      <c r="O80" s="916"/>
      <c r="P80" s="917"/>
      <c r="Q80" s="918">
        <v>3416</v>
      </c>
      <c r="R80" s="873"/>
      <c r="S80" s="873"/>
      <c r="T80" s="873"/>
      <c r="U80" s="873"/>
      <c r="V80" s="873">
        <v>3356</v>
      </c>
      <c r="W80" s="873"/>
      <c r="X80" s="873"/>
      <c r="Y80" s="873"/>
      <c r="Z80" s="873"/>
      <c r="AA80" s="873">
        <v>60</v>
      </c>
      <c r="AB80" s="873"/>
      <c r="AC80" s="873"/>
      <c r="AD80" s="873"/>
      <c r="AE80" s="873"/>
      <c r="AF80" s="873">
        <v>60</v>
      </c>
      <c r="AG80" s="873"/>
      <c r="AH80" s="873"/>
      <c r="AI80" s="873"/>
      <c r="AJ80" s="873"/>
      <c r="AK80" s="873" t="s">
        <v>600</v>
      </c>
      <c r="AL80" s="873"/>
      <c r="AM80" s="873"/>
      <c r="AN80" s="873"/>
      <c r="AO80" s="873"/>
      <c r="AP80" s="873">
        <v>2677</v>
      </c>
      <c r="AQ80" s="873"/>
      <c r="AR80" s="873"/>
      <c r="AS80" s="873"/>
      <c r="AT80" s="873"/>
      <c r="AU80" s="873">
        <v>878</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385</v>
      </c>
      <c r="B88" s="832" t="s">
        <v>415</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15807</v>
      </c>
      <c r="AG88" s="884"/>
      <c r="AH88" s="884"/>
      <c r="AI88" s="884"/>
      <c r="AJ88" s="884"/>
      <c r="AK88" s="881"/>
      <c r="AL88" s="881"/>
      <c r="AM88" s="881"/>
      <c r="AN88" s="881"/>
      <c r="AO88" s="881"/>
      <c r="AP88" s="884">
        <v>26773</v>
      </c>
      <c r="AQ88" s="884"/>
      <c r="AR88" s="884"/>
      <c r="AS88" s="884"/>
      <c r="AT88" s="884"/>
      <c r="AU88" s="884">
        <v>1403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416</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t="s">
        <v>614</v>
      </c>
      <c r="CS102" s="892"/>
      <c r="CT102" s="892"/>
      <c r="CU102" s="892"/>
      <c r="CV102" s="935"/>
      <c r="CW102" s="934" t="s">
        <v>615</v>
      </c>
      <c r="CX102" s="892"/>
      <c r="CY102" s="892"/>
      <c r="CZ102" s="892"/>
      <c r="DA102" s="935"/>
      <c r="DB102" s="934">
        <v>45</v>
      </c>
      <c r="DC102" s="892"/>
      <c r="DD102" s="892"/>
      <c r="DE102" s="892"/>
      <c r="DF102" s="935"/>
      <c r="DG102" s="934" t="s">
        <v>616</v>
      </c>
      <c r="DH102" s="892"/>
      <c r="DI102" s="892"/>
      <c r="DJ102" s="892"/>
      <c r="DK102" s="935"/>
      <c r="DL102" s="934">
        <v>545</v>
      </c>
      <c r="DM102" s="892"/>
      <c r="DN102" s="892"/>
      <c r="DO102" s="892"/>
      <c r="DP102" s="935"/>
      <c r="DQ102" s="934">
        <v>545</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417</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418</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421</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422</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423</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424</v>
      </c>
      <c r="AB109" s="937"/>
      <c r="AC109" s="937"/>
      <c r="AD109" s="937"/>
      <c r="AE109" s="938"/>
      <c r="AF109" s="936" t="s">
        <v>303</v>
      </c>
      <c r="AG109" s="937"/>
      <c r="AH109" s="937"/>
      <c r="AI109" s="937"/>
      <c r="AJ109" s="938"/>
      <c r="AK109" s="936" t="s">
        <v>302</v>
      </c>
      <c r="AL109" s="937"/>
      <c r="AM109" s="937"/>
      <c r="AN109" s="937"/>
      <c r="AO109" s="938"/>
      <c r="AP109" s="936" t="s">
        <v>425</v>
      </c>
      <c r="AQ109" s="937"/>
      <c r="AR109" s="937"/>
      <c r="AS109" s="937"/>
      <c r="AT109" s="939"/>
      <c r="AU109" s="956" t="s">
        <v>423</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424</v>
      </c>
      <c r="BR109" s="937"/>
      <c r="BS109" s="937"/>
      <c r="BT109" s="937"/>
      <c r="BU109" s="938"/>
      <c r="BV109" s="936" t="s">
        <v>303</v>
      </c>
      <c r="BW109" s="937"/>
      <c r="BX109" s="937"/>
      <c r="BY109" s="937"/>
      <c r="BZ109" s="938"/>
      <c r="CA109" s="936" t="s">
        <v>302</v>
      </c>
      <c r="CB109" s="937"/>
      <c r="CC109" s="937"/>
      <c r="CD109" s="937"/>
      <c r="CE109" s="938"/>
      <c r="CF109" s="957" t="s">
        <v>425</v>
      </c>
      <c r="CG109" s="957"/>
      <c r="CH109" s="957"/>
      <c r="CI109" s="957"/>
      <c r="CJ109" s="957"/>
      <c r="CK109" s="936" t="s">
        <v>426</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424</v>
      </c>
      <c r="DH109" s="937"/>
      <c r="DI109" s="937"/>
      <c r="DJ109" s="937"/>
      <c r="DK109" s="938"/>
      <c r="DL109" s="936" t="s">
        <v>303</v>
      </c>
      <c r="DM109" s="937"/>
      <c r="DN109" s="937"/>
      <c r="DO109" s="937"/>
      <c r="DP109" s="938"/>
      <c r="DQ109" s="936" t="s">
        <v>302</v>
      </c>
      <c r="DR109" s="937"/>
      <c r="DS109" s="937"/>
      <c r="DT109" s="937"/>
      <c r="DU109" s="938"/>
      <c r="DV109" s="936" t="s">
        <v>425</v>
      </c>
      <c r="DW109" s="937"/>
      <c r="DX109" s="937"/>
      <c r="DY109" s="937"/>
      <c r="DZ109" s="939"/>
    </row>
    <row r="110" spans="1:131" s="246" customFormat="1" ht="26.25" customHeight="1" x14ac:dyDescent="0.15">
      <c r="A110" s="940" t="s">
        <v>427</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1414007</v>
      </c>
      <c r="AB110" s="944"/>
      <c r="AC110" s="944"/>
      <c r="AD110" s="944"/>
      <c r="AE110" s="945"/>
      <c r="AF110" s="946">
        <v>1542277</v>
      </c>
      <c r="AG110" s="944"/>
      <c r="AH110" s="944"/>
      <c r="AI110" s="944"/>
      <c r="AJ110" s="945"/>
      <c r="AK110" s="946">
        <v>1629157</v>
      </c>
      <c r="AL110" s="944"/>
      <c r="AM110" s="944"/>
      <c r="AN110" s="944"/>
      <c r="AO110" s="945"/>
      <c r="AP110" s="947">
        <v>15.5</v>
      </c>
      <c r="AQ110" s="948"/>
      <c r="AR110" s="948"/>
      <c r="AS110" s="948"/>
      <c r="AT110" s="949"/>
      <c r="AU110" s="950" t="s">
        <v>72</v>
      </c>
      <c r="AV110" s="951"/>
      <c r="AW110" s="951"/>
      <c r="AX110" s="951"/>
      <c r="AY110" s="951"/>
      <c r="AZ110" s="992" t="s">
        <v>428</v>
      </c>
      <c r="BA110" s="941"/>
      <c r="BB110" s="941"/>
      <c r="BC110" s="941"/>
      <c r="BD110" s="941"/>
      <c r="BE110" s="941"/>
      <c r="BF110" s="941"/>
      <c r="BG110" s="941"/>
      <c r="BH110" s="941"/>
      <c r="BI110" s="941"/>
      <c r="BJ110" s="941"/>
      <c r="BK110" s="941"/>
      <c r="BL110" s="941"/>
      <c r="BM110" s="941"/>
      <c r="BN110" s="941"/>
      <c r="BO110" s="941"/>
      <c r="BP110" s="942"/>
      <c r="BQ110" s="978">
        <v>18391762</v>
      </c>
      <c r="BR110" s="979"/>
      <c r="BS110" s="979"/>
      <c r="BT110" s="979"/>
      <c r="BU110" s="979"/>
      <c r="BV110" s="979">
        <v>20203792</v>
      </c>
      <c r="BW110" s="979"/>
      <c r="BX110" s="979"/>
      <c r="BY110" s="979"/>
      <c r="BZ110" s="979"/>
      <c r="CA110" s="979">
        <v>21712978</v>
      </c>
      <c r="CB110" s="979"/>
      <c r="CC110" s="979"/>
      <c r="CD110" s="979"/>
      <c r="CE110" s="979"/>
      <c r="CF110" s="993">
        <v>206.9</v>
      </c>
      <c r="CG110" s="994"/>
      <c r="CH110" s="994"/>
      <c r="CI110" s="994"/>
      <c r="CJ110" s="994"/>
      <c r="CK110" s="995" t="s">
        <v>429</v>
      </c>
      <c r="CL110" s="996"/>
      <c r="CM110" s="975" t="s">
        <v>430</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2935153</v>
      </c>
      <c r="DH110" s="979"/>
      <c r="DI110" s="979"/>
      <c r="DJ110" s="979"/>
      <c r="DK110" s="979"/>
      <c r="DL110" s="979">
        <v>37044</v>
      </c>
      <c r="DM110" s="979"/>
      <c r="DN110" s="979"/>
      <c r="DO110" s="979"/>
      <c r="DP110" s="979"/>
      <c r="DQ110" s="979">
        <v>779775</v>
      </c>
      <c r="DR110" s="979"/>
      <c r="DS110" s="979"/>
      <c r="DT110" s="979"/>
      <c r="DU110" s="979"/>
      <c r="DV110" s="980">
        <v>7.4</v>
      </c>
      <c r="DW110" s="980"/>
      <c r="DX110" s="980"/>
      <c r="DY110" s="980"/>
      <c r="DZ110" s="981"/>
    </row>
    <row r="111" spans="1:131" s="246" customFormat="1" ht="26.25" customHeight="1" x14ac:dyDescent="0.15">
      <c r="A111" s="982" t="s">
        <v>431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432</v>
      </c>
      <c r="AB111" s="986"/>
      <c r="AC111" s="986"/>
      <c r="AD111" s="986"/>
      <c r="AE111" s="987"/>
      <c r="AF111" s="988" t="s">
        <v>127</v>
      </c>
      <c r="AG111" s="986"/>
      <c r="AH111" s="986"/>
      <c r="AI111" s="986"/>
      <c r="AJ111" s="987"/>
      <c r="AK111" s="988" t="s">
        <v>127</v>
      </c>
      <c r="AL111" s="986"/>
      <c r="AM111" s="986"/>
      <c r="AN111" s="986"/>
      <c r="AO111" s="987"/>
      <c r="AP111" s="989" t="s">
        <v>127</v>
      </c>
      <c r="AQ111" s="990"/>
      <c r="AR111" s="990"/>
      <c r="AS111" s="990"/>
      <c r="AT111" s="991"/>
      <c r="AU111" s="952"/>
      <c r="AV111" s="953"/>
      <c r="AW111" s="953"/>
      <c r="AX111" s="953"/>
      <c r="AY111" s="953"/>
      <c r="AZ111" s="1001" t="s">
        <v>433</v>
      </c>
      <c r="BA111" s="1002"/>
      <c r="BB111" s="1002"/>
      <c r="BC111" s="1002"/>
      <c r="BD111" s="1002"/>
      <c r="BE111" s="1002"/>
      <c r="BF111" s="1002"/>
      <c r="BG111" s="1002"/>
      <c r="BH111" s="1002"/>
      <c r="BI111" s="1002"/>
      <c r="BJ111" s="1002"/>
      <c r="BK111" s="1002"/>
      <c r="BL111" s="1002"/>
      <c r="BM111" s="1002"/>
      <c r="BN111" s="1002"/>
      <c r="BO111" s="1002"/>
      <c r="BP111" s="1003"/>
      <c r="BQ111" s="971">
        <v>3840568</v>
      </c>
      <c r="BR111" s="972"/>
      <c r="BS111" s="972"/>
      <c r="BT111" s="972"/>
      <c r="BU111" s="972"/>
      <c r="BV111" s="972">
        <v>1309971</v>
      </c>
      <c r="BW111" s="972"/>
      <c r="BX111" s="972"/>
      <c r="BY111" s="972"/>
      <c r="BZ111" s="972"/>
      <c r="CA111" s="972">
        <v>1896694</v>
      </c>
      <c r="CB111" s="972"/>
      <c r="CC111" s="972"/>
      <c r="CD111" s="972"/>
      <c r="CE111" s="972"/>
      <c r="CF111" s="966">
        <v>18.100000000000001</v>
      </c>
      <c r="CG111" s="967"/>
      <c r="CH111" s="967"/>
      <c r="CI111" s="967"/>
      <c r="CJ111" s="967"/>
      <c r="CK111" s="997"/>
      <c r="CL111" s="998"/>
      <c r="CM111" s="968" t="s">
        <v>434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v>868351</v>
      </c>
      <c r="DH111" s="972"/>
      <c r="DI111" s="972"/>
      <c r="DJ111" s="972"/>
      <c r="DK111" s="972"/>
      <c r="DL111" s="972">
        <v>721194</v>
      </c>
      <c r="DM111" s="972"/>
      <c r="DN111" s="972"/>
      <c r="DO111" s="972"/>
      <c r="DP111" s="972"/>
      <c r="DQ111" s="972">
        <v>565892</v>
      </c>
      <c r="DR111" s="972"/>
      <c r="DS111" s="972"/>
      <c r="DT111" s="972"/>
      <c r="DU111" s="972"/>
      <c r="DV111" s="973">
        <v>5.4</v>
      </c>
      <c r="DW111" s="973"/>
      <c r="DX111" s="973"/>
      <c r="DY111" s="973"/>
      <c r="DZ111" s="974"/>
    </row>
    <row r="112" spans="1:131" s="246" customFormat="1" ht="26.25" customHeight="1" x14ac:dyDescent="0.15">
      <c r="A112" s="1004" t="s">
        <v>435</v>
      </c>
      <c r="B112" s="1005"/>
      <c r="C112" s="1002" t="s">
        <v>436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127</v>
      </c>
      <c r="AB112" s="1011"/>
      <c r="AC112" s="1011"/>
      <c r="AD112" s="1011"/>
      <c r="AE112" s="1012"/>
      <c r="AF112" s="1013" t="s">
        <v>407</v>
      </c>
      <c r="AG112" s="1011"/>
      <c r="AH112" s="1011"/>
      <c r="AI112" s="1011"/>
      <c r="AJ112" s="1012"/>
      <c r="AK112" s="1013" t="s">
        <v>407</v>
      </c>
      <c r="AL112" s="1011"/>
      <c r="AM112" s="1011"/>
      <c r="AN112" s="1011"/>
      <c r="AO112" s="1012"/>
      <c r="AP112" s="1014" t="s">
        <v>127</v>
      </c>
      <c r="AQ112" s="1015"/>
      <c r="AR112" s="1015"/>
      <c r="AS112" s="1015"/>
      <c r="AT112" s="1016"/>
      <c r="AU112" s="952"/>
      <c r="AV112" s="953"/>
      <c r="AW112" s="953"/>
      <c r="AX112" s="953"/>
      <c r="AY112" s="953"/>
      <c r="AZ112" s="1001" t="s">
        <v>437</v>
      </c>
      <c r="BA112" s="1002"/>
      <c r="BB112" s="1002"/>
      <c r="BC112" s="1002"/>
      <c r="BD112" s="1002"/>
      <c r="BE112" s="1002"/>
      <c r="BF112" s="1002"/>
      <c r="BG112" s="1002"/>
      <c r="BH112" s="1002"/>
      <c r="BI112" s="1002"/>
      <c r="BJ112" s="1002"/>
      <c r="BK112" s="1002"/>
      <c r="BL112" s="1002"/>
      <c r="BM112" s="1002"/>
      <c r="BN112" s="1002"/>
      <c r="BO112" s="1002"/>
      <c r="BP112" s="1003"/>
      <c r="BQ112" s="971">
        <v>879174</v>
      </c>
      <c r="BR112" s="972"/>
      <c r="BS112" s="972"/>
      <c r="BT112" s="972"/>
      <c r="BU112" s="972"/>
      <c r="BV112" s="972">
        <v>736466</v>
      </c>
      <c r="BW112" s="972"/>
      <c r="BX112" s="972"/>
      <c r="BY112" s="972"/>
      <c r="BZ112" s="972"/>
      <c r="CA112" s="972">
        <v>920606</v>
      </c>
      <c r="CB112" s="972"/>
      <c r="CC112" s="972"/>
      <c r="CD112" s="972"/>
      <c r="CE112" s="972"/>
      <c r="CF112" s="966">
        <v>8.8000000000000007</v>
      </c>
      <c r="CG112" s="967"/>
      <c r="CH112" s="967"/>
      <c r="CI112" s="967"/>
      <c r="CJ112" s="967"/>
      <c r="CK112" s="997"/>
      <c r="CL112" s="998"/>
      <c r="CM112" s="968" t="s">
        <v>438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407</v>
      </c>
      <c r="DH112" s="972"/>
      <c r="DI112" s="972"/>
      <c r="DJ112" s="972"/>
      <c r="DK112" s="972"/>
      <c r="DL112" s="972" t="s">
        <v>127</v>
      </c>
      <c r="DM112" s="972"/>
      <c r="DN112" s="972"/>
      <c r="DO112" s="972"/>
      <c r="DP112" s="972"/>
      <c r="DQ112" s="972" t="s">
        <v>127</v>
      </c>
      <c r="DR112" s="972"/>
      <c r="DS112" s="972"/>
      <c r="DT112" s="972"/>
      <c r="DU112" s="972"/>
      <c r="DV112" s="973" t="s">
        <v>407</v>
      </c>
      <c r="DW112" s="973"/>
      <c r="DX112" s="973"/>
      <c r="DY112" s="973"/>
      <c r="DZ112" s="974"/>
    </row>
    <row r="113" spans="1:130" s="246" customFormat="1" ht="26.25" customHeight="1" x14ac:dyDescent="0.15">
      <c r="A113" s="1006"/>
      <c r="B113" s="1007"/>
      <c r="C113" s="1002" t="s">
        <v>439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76242</v>
      </c>
      <c r="AB113" s="986"/>
      <c r="AC113" s="986"/>
      <c r="AD113" s="986"/>
      <c r="AE113" s="987"/>
      <c r="AF113" s="988">
        <v>66106</v>
      </c>
      <c r="AG113" s="986"/>
      <c r="AH113" s="986"/>
      <c r="AI113" s="986"/>
      <c r="AJ113" s="987"/>
      <c r="AK113" s="988">
        <v>60104</v>
      </c>
      <c r="AL113" s="986"/>
      <c r="AM113" s="986"/>
      <c r="AN113" s="986"/>
      <c r="AO113" s="987"/>
      <c r="AP113" s="989">
        <v>0.6</v>
      </c>
      <c r="AQ113" s="990"/>
      <c r="AR113" s="990"/>
      <c r="AS113" s="990"/>
      <c r="AT113" s="991"/>
      <c r="AU113" s="952"/>
      <c r="AV113" s="953"/>
      <c r="AW113" s="953"/>
      <c r="AX113" s="953"/>
      <c r="AY113" s="953"/>
      <c r="AZ113" s="1001" t="s">
        <v>440</v>
      </c>
      <c r="BA113" s="1002"/>
      <c r="BB113" s="1002"/>
      <c r="BC113" s="1002"/>
      <c r="BD113" s="1002"/>
      <c r="BE113" s="1002"/>
      <c r="BF113" s="1002"/>
      <c r="BG113" s="1002"/>
      <c r="BH113" s="1002"/>
      <c r="BI113" s="1002"/>
      <c r="BJ113" s="1002"/>
      <c r="BK113" s="1002"/>
      <c r="BL113" s="1002"/>
      <c r="BM113" s="1002"/>
      <c r="BN113" s="1002"/>
      <c r="BO113" s="1002"/>
      <c r="BP113" s="1003"/>
      <c r="BQ113" s="971">
        <v>876000</v>
      </c>
      <c r="BR113" s="972"/>
      <c r="BS113" s="972"/>
      <c r="BT113" s="972"/>
      <c r="BU113" s="972"/>
      <c r="BV113" s="972">
        <v>1212726</v>
      </c>
      <c r="BW113" s="972"/>
      <c r="BX113" s="972"/>
      <c r="BY113" s="972"/>
      <c r="BZ113" s="972"/>
      <c r="CA113" s="972">
        <v>1401895</v>
      </c>
      <c r="CB113" s="972"/>
      <c r="CC113" s="972"/>
      <c r="CD113" s="972"/>
      <c r="CE113" s="972"/>
      <c r="CF113" s="966">
        <v>13.4</v>
      </c>
      <c r="CG113" s="967"/>
      <c r="CH113" s="967"/>
      <c r="CI113" s="967"/>
      <c r="CJ113" s="967"/>
      <c r="CK113" s="997"/>
      <c r="CL113" s="998"/>
      <c r="CM113" s="968" t="s">
        <v>441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v>8243</v>
      </c>
      <c r="DH113" s="1011"/>
      <c r="DI113" s="1011"/>
      <c r="DJ113" s="1011"/>
      <c r="DK113" s="1012"/>
      <c r="DL113" s="1013">
        <v>7327</v>
      </c>
      <c r="DM113" s="1011"/>
      <c r="DN113" s="1011"/>
      <c r="DO113" s="1011"/>
      <c r="DP113" s="1012"/>
      <c r="DQ113" s="1013">
        <v>6411</v>
      </c>
      <c r="DR113" s="1011"/>
      <c r="DS113" s="1011"/>
      <c r="DT113" s="1011"/>
      <c r="DU113" s="1012"/>
      <c r="DV113" s="1014">
        <v>0.1</v>
      </c>
      <c r="DW113" s="1015"/>
      <c r="DX113" s="1015"/>
      <c r="DY113" s="1015"/>
      <c r="DZ113" s="1016"/>
    </row>
    <row r="114" spans="1:130" s="246" customFormat="1" ht="26.25" customHeight="1" x14ac:dyDescent="0.15">
      <c r="A114" s="1006"/>
      <c r="B114" s="1007"/>
      <c r="C114" s="1002" t="s">
        <v>442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131580</v>
      </c>
      <c r="AB114" s="1011"/>
      <c r="AC114" s="1011"/>
      <c r="AD114" s="1011"/>
      <c r="AE114" s="1012"/>
      <c r="AF114" s="1013">
        <v>102996</v>
      </c>
      <c r="AG114" s="1011"/>
      <c r="AH114" s="1011"/>
      <c r="AI114" s="1011"/>
      <c r="AJ114" s="1012"/>
      <c r="AK114" s="1013">
        <v>72231</v>
      </c>
      <c r="AL114" s="1011"/>
      <c r="AM114" s="1011"/>
      <c r="AN114" s="1011"/>
      <c r="AO114" s="1012"/>
      <c r="AP114" s="1014">
        <v>0.7</v>
      </c>
      <c r="AQ114" s="1015"/>
      <c r="AR114" s="1015"/>
      <c r="AS114" s="1015"/>
      <c r="AT114" s="1016"/>
      <c r="AU114" s="952"/>
      <c r="AV114" s="953"/>
      <c r="AW114" s="953"/>
      <c r="AX114" s="953"/>
      <c r="AY114" s="953"/>
      <c r="AZ114" s="1001" t="s">
        <v>443</v>
      </c>
      <c r="BA114" s="1002"/>
      <c r="BB114" s="1002"/>
      <c r="BC114" s="1002"/>
      <c r="BD114" s="1002"/>
      <c r="BE114" s="1002"/>
      <c r="BF114" s="1002"/>
      <c r="BG114" s="1002"/>
      <c r="BH114" s="1002"/>
      <c r="BI114" s="1002"/>
      <c r="BJ114" s="1002"/>
      <c r="BK114" s="1002"/>
      <c r="BL114" s="1002"/>
      <c r="BM114" s="1002"/>
      <c r="BN114" s="1002"/>
      <c r="BO114" s="1002"/>
      <c r="BP114" s="1003"/>
      <c r="BQ114" s="971">
        <v>874185</v>
      </c>
      <c r="BR114" s="972"/>
      <c r="BS114" s="972"/>
      <c r="BT114" s="972"/>
      <c r="BU114" s="972"/>
      <c r="BV114" s="972">
        <v>591877</v>
      </c>
      <c r="BW114" s="972"/>
      <c r="BX114" s="972"/>
      <c r="BY114" s="972"/>
      <c r="BZ114" s="972"/>
      <c r="CA114" s="972">
        <v>457260</v>
      </c>
      <c r="CB114" s="972"/>
      <c r="CC114" s="972"/>
      <c r="CD114" s="972"/>
      <c r="CE114" s="972"/>
      <c r="CF114" s="966">
        <v>4.4000000000000004</v>
      </c>
      <c r="CG114" s="967"/>
      <c r="CH114" s="967"/>
      <c r="CI114" s="967"/>
      <c r="CJ114" s="967"/>
      <c r="CK114" s="997"/>
      <c r="CL114" s="998"/>
      <c r="CM114" s="968" t="s">
        <v>444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127</v>
      </c>
      <c r="DH114" s="1011"/>
      <c r="DI114" s="1011"/>
      <c r="DJ114" s="1011"/>
      <c r="DK114" s="1012"/>
      <c r="DL114" s="1013" t="s">
        <v>127</v>
      </c>
      <c r="DM114" s="1011"/>
      <c r="DN114" s="1011"/>
      <c r="DO114" s="1011"/>
      <c r="DP114" s="1012"/>
      <c r="DQ114" s="1013" t="s">
        <v>432</v>
      </c>
      <c r="DR114" s="1011"/>
      <c r="DS114" s="1011"/>
      <c r="DT114" s="1011"/>
      <c r="DU114" s="1012"/>
      <c r="DV114" s="1014" t="s">
        <v>127</v>
      </c>
      <c r="DW114" s="1015"/>
      <c r="DX114" s="1015"/>
      <c r="DY114" s="1015"/>
      <c r="DZ114" s="1016"/>
    </row>
    <row r="115" spans="1:130" s="246" customFormat="1" ht="26.25" customHeight="1" x14ac:dyDescent="0.15">
      <c r="A115" s="1006"/>
      <c r="B115" s="1007"/>
      <c r="C115" s="1002" t="s">
        <v>445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151937</v>
      </c>
      <c r="AB115" s="986"/>
      <c r="AC115" s="986"/>
      <c r="AD115" s="986"/>
      <c r="AE115" s="987"/>
      <c r="AF115" s="988">
        <v>152074</v>
      </c>
      <c r="AG115" s="986"/>
      <c r="AH115" s="986"/>
      <c r="AI115" s="986"/>
      <c r="AJ115" s="987"/>
      <c r="AK115" s="988">
        <v>152218</v>
      </c>
      <c r="AL115" s="986"/>
      <c r="AM115" s="986"/>
      <c r="AN115" s="986"/>
      <c r="AO115" s="987"/>
      <c r="AP115" s="989">
        <v>1.5</v>
      </c>
      <c r="AQ115" s="990"/>
      <c r="AR115" s="990"/>
      <c r="AS115" s="990"/>
      <c r="AT115" s="991"/>
      <c r="AU115" s="952"/>
      <c r="AV115" s="953"/>
      <c r="AW115" s="953"/>
      <c r="AX115" s="953"/>
      <c r="AY115" s="953"/>
      <c r="AZ115" s="1001" t="s">
        <v>446</v>
      </c>
      <c r="BA115" s="1002"/>
      <c r="BB115" s="1002"/>
      <c r="BC115" s="1002"/>
      <c r="BD115" s="1002"/>
      <c r="BE115" s="1002"/>
      <c r="BF115" s="1002"/>
      <c r="BG115" s="1002"/>
      <c r="BH115" s="1002"/>
      <c r="BI115" s="1002"/>
      <c r="BJ115" s="1002"/>
      <c r="BK115" s="1002"/>
      <c r="BL115" s="1002"/>
      <c r="BM115" s="1002"/>
      <c r="BN115" s="1002"/>
      <c r="BO115" s="1002"/>
      <c r="BP115" s="1003"/>
      <c r="BQ115" s="971">
        <v>28821</v>
      </c>
      <c r="BR115" s="972"/>
      <c r="BS115" s="972"/>
      <c r="BT115" s="972"/>
      <c r="BU115" s="972"/>
      <c r="BV115" s="972">
        <v>275106</v>
      </c>
      <c r="BW115" s="972"/>
      <c r="BX115" s="972"/>
      <c r="BY115" s="972"/>
      <c r="BZ115" s="972"/>
      <c r="CA115" s="972">
        <v>544616</v>
      </c>
      <c r="CB115" s="972"/>
      <c r="CC115" s="972"/>
      <c r="CD115" s="972"/>
      <c r="CE115" s="972"/>
      <c r="CF115" s="966">
        <v>5.2</v>
      </c>
      <c r="CG115" s="967"/>
      <c r="CH115" s="967"/>
      <c r="CI115" s="967"/>
      <c r="CJ115" s="967"/>
      <c r="CK115" s="997"/>
      <c r="CL115" s="998"/>
      <c r="CM115" s="1001" t="s">
        <v>447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28821</v>
      </c>
      <c r="DH115" s="1011"/>
      <c r="DI115" s="1011"/>
      <c r="DJ115" s="1011"/>
      <c r="DK115" s="1012"/>
      <c r="DL115" s="1013">
        <v>544406</v>
      </c>
      <c r="DM115" s="1011"/>
      <c r="DN115" s="1011"/>
      <c r="DO115" s="1011"/>
      <c r="DP115" s="1012"/>
      <c r="DQ115" s="1013">
        <v>544616</v>
      </c>
      <c r="DR115" s="1011"/>
      <c r="DS115" s="1011"/>
      <c r="DT115" s="1011"/>
      <c r="DU115" s="1012"/>
      <c r="DV115" s="1014">
        <v>5.2</v>
      </c>
      <c r="DW115" s="1015"/>
      <c r="DX115" s="1015"/>
      <c r="DY115" s="1015"/>
      <c r="DZ115" s="1016"/>
    </row>
    <row r="116" spans="1:130" s="246" customFormat="1" ht="26.25" customHeight="1" x14ac:dyDescent="0.15">
      <c r="A116" s="1008"/>
      <c r="B116" s="1009"/>
      <c r="C116" s="1017" t="s">
        <v>448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387</v>
      </c>
      <c r="AB116" s="1011"/>
      <c r="AC116" s="1011"/>
      <c r="AD116" s="1011"/>
      <c r="AE116" s="1012"/>
      <c r="AF116" s="1013" t="s">
        <v>432</v>
      </c>
      <c r="AG116" s="1011"/>
      <c r="AH116" s="1011"/>
      <c r="AI116" s="1011"/>
      <c r="AJ116" s="1012"/>
      <c r="AK116" s="1013" t="s">
        <v>407</v>
      </c>
      <c r="AL116" s="1011"/>
      <c r="AM116" s="1011"/>
      <c r="AN116" s="1011"/>
      <c r="AO116" s="1012"/>
      <c r="AP116" s="1014" t="s">
        <v>127</v>
      </c>
      <c r="AQ116" s="1015"/>
      <c r="AR116" s="1015"/>
      <c r="AS116" s="1015"/>
      <c r="AT116" s="1016"/>
      <c r="AU116" s="952"/>
      <c r="AV116" s="953"/>
      <c r="AW116" s="953"/>
      <c r="AX116" s="953"/>
      <c r="AY116" s="953"/>
      <c r="AZ116" s="1019" t="s">
        <v>449</v>
      </c>
      <c r="BA116" s="1020"/>
      <c r="BB116" s="1020"/>
      <c r="BC116" s="1020"/>
      <c r="BD116" s="1020"/>
      <c r="BE116" s="1020"/>
      <c r="BF116" s="1020"/>
      <c r="BG116" s="1020"/>
      <c r="BH116" s="1020"/>
      <c r="BI116" s="1020"/>
      <c r="BJ116" s="1020"/>
      <c r="BK116" s="1020"/>
      <c r="BL116" s="1020"/>
      <c r="BM116" s="1020"/>
      <c r="BN116" s="1020"/>
      <c r="BO116" s="1020"/>
      <c r="BP116" s="1021"/>
      <c r="BQ116" s="971" t="s">
        <v>407</v>
      </c>
      <c r="BR116" s="972"/>
      <c r="BS116" s="972"/>
      <c r="BT116" s="972"/>
      <c r="BU116" s="972"/>
      <c r="BV116" s="972" t="s">
        <v>407</v>
      </c>
      <c r="BW116" s="972"/>
      <c r="BX116" s="972"/>
      <c r="BY116" s="972"/>
      <c r="BZ116" s="972"/>
      <c r="CA116" s="972" t="s">
        <v>407</v>
      </c>
      <c r="CB116" s="972"/>
      <c r="CC116" s="972"/>
      <c r="CD116" s="972"/>
      <c r="CE116" s="972"/>
      <c r="CF116" s="966" t="s">
        <v>432</v>
      </c>
      <c r="CG116" s="967"/>
      <c r="CH116" s="967"/>
      <c r="CI116" s="967"/>
      <c r="CJ116" s="967"/>
      <c r="CK116" s="997"/>
      <c r="CL116" s="998"/>
      <c r="CM116" s="968" t="s">
        <v>450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407</v>
      </c>
      <c r="DH116" s="1011"/>
      <c r="DI116" s="1011"/>
      <c r="DJ116" s="1011"/>
      <c r="DK116" s="1012"/>
      <c r="DL116" s="1013" t="s">
        <v>407</v>
      </c>
      <c r="DM116" s="1011"/>
      <c r="DN116" s="1011"/>
      <c r="DO116" s="1011"/>
      <c r="DP116" s="1012"/>
      <c r="DQ116" s="1013" t="s">
        <v>407</v>
      </c>
      <c r="DR116" s="1011"/>
      <c r="DS116" s="1011"/>
      <c r="DT116" s="1011"/>
      <c r="DU116" s="1012"/>
      <c r="DV116" s="1014" t="s">
        <v>127</v>
      </c>
      <c r="DW116" s="1015"/>
      <c r="DX116" s="1015"/>
      <c r="DY116" s="1015"/>
      <c r="DZ116" s="1016"/>
    </row>
    <row r="117" spans="1:130" s="246" customFormat="1" ht="26.25" customHeight="1" x14ac:dyDescent="0.15">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451</v>
      </c>
      <c r="Z117" s="938"/>
      <c r="AA117" s="1028">
        <v>1773766</v>
      </c>
      <c r="AB117" s="1029"/>
      <c r="AC117" s="1029"/>
      <c r="AD117" s="1029"/>
      <c r="AE117" s="1030"/>
      <c r="AF117" s="1031">
        <v>1863453</v>
      </c>
      <c r="AG117" s="1029"/>
      <c r="AH117" s="1029"/>
      <c r="AI117" s="1029"/>
      <c r="AJ117" s="1030"/>
      <c r="AK117" s="1031">
        <v>1913710</v>
      </c>
      <c r="AL117" s="1029"/>
      <c r="AM117" s="1029"/>
      <c r="AN117" s="1029"/>
      <c r="AO117" s="1030"/>
      <c r="AP117" s="1032"/>
      <c r="AQ117" s="1033"/>
      <c r="AR117" s="1033"/>
      <c r="AS117" s="1033"/>
      <c r="AT117" s="1034"/>
      <c r="AU117" s="952"/>
      <c r="AV117" s="953"/>
      <c r="AW117" s="953"/>
      <c r="AX117" s="953"/>
      <c r="AY117" s="953"/>
      <c r="AZ117" s="1019" t="s">
        <v>452</v>
      </c>
      <c r="BA117" s="1020"/>
      <c r="BB117" s="1020"/>
      <c r="BC117" s="1020"/>
      <c r="BD117" s="1020"/>
      <c r="BE117" s="1020"/>
      <c r="BF117" s="1020"/>
      <c r="BG117" s="1020"/>
      <c r="BH117" s="1020"/>
      <c r="BI117" s="1020"/>
      <c r="BJ117" s="1020"/>
      <c r="BK117" s="1020"/>
      <c r="BL117" s="1020"/>
      <c r="BM117" s="1020"/>
      <c r="BN117" s="1020"/>
      <c r="BO117" s="1020"/>
      <c r="BP117" s="1021"/>
      <c r="BQ117" s="971" t="s">
        <v>407</v>
      </c>
      <c r="BR117" s="972"/>
      <c r="BS117" s="972"/>
      <c r="BT117" s="972"/>
      <c r="BU117" s="972"/>
      <c r="BV117" s="972" t="s">
        <v>407</v>
      </c>
      <c r="BW117" s="972"/>
      <c r="BX117" s="972"/>
      <c r="BY117" s="972"/>
      <c r="BZ117" s="972"/>
      <c r="CA117" s="972" t="s">
        <v>407</v>
      </c>
      <c r="CB117" s="972"/>
      <c r="CC117" s="972"/>
      <c r="CD117" s="972"/>
      <c r="CE117" s="972"/>
      <c r="CF117" s="966" t="s">
        <v>407</v>
      </c>
      <c r="CG117" s="967"/>
      <c r="CH117" s="967"/>
      <c r="CI117" s="967"/>
      <c r="CJ117" s="967"/>
      <c r="CK117" s="997"/>
      <c r="CL117" s="998"/>
      <c r="CM117" s="968" t="s">
        <v>453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407</v>
      </c>
      <c r="DH117" s="1011"/>
      <c r="DI117" s="1011"/>
      <c r="DJ117" s="1011"/>
      <c r="DK117" s="1012"/>
      <c r="DL117" s="1013" t="s">
        <v>407</v>
      </c>
      <c r="DM117" s="1011"/>
      <c r="DN117" s="1011"/>
      <c r="DO117" s="1011"/>
      <c r="DP117" s="1012"/>
      <c r="DQ117" s="1013" t="s">
        <v>407</v>
      </c>
      <c r="DR117" s="1011"/>
      <c r="DS117" s="1011"/>
      <c r="DT117" s="1011"/>
      <c r="DU117" s="1012"/>
      <c r="DV117" s="1014" t="s">
        <v>407</v>
      </c>
      <c r="DW117" s="1015"/>
      <c r="DX117" s="1015"/>
      <c r="DY117" s="1015"/>
      <c r="DZ117" s="1016"/>
    </row>
    <row r="118" spans="1:130" s="246" customFormat="1" ht="26.25" customHeight="1" x14ac:dyDescent="0.15">
      <c r="A118" s="956" t="s">
        <v>426</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424</v>
      </c>
      <c r="AB118" s="937"/>
      <c r="AC118" s="937"/>
      <c r="AD118" s="937"/>
      <c r="AE118" s="938"/>
      <c r="AF118" s="936" t="s">
        <v>303</v>
      </c>
      <c r="AG118" s="937"/>
      <c r="AH118" s="937"/>
      <c r="AI118" s="937"/>
      <c r="AJ118" s="938"/>
      <c r="AK118" s="936" t="s">
        <v>302</v>
      </c>
      <c r="AL118" s="937"/>
      <c r="AM118" s="937"/>
      <c r="AN118" s="937"/>
      <c r="AO118" s="938"/>
      <c r="AP118" s="1023" t="s">
        <v>425</v>
      </c>
      <c r="AQ118" s="1024"/>
      <c r="AR118" s="1024"/>
      <c r="AS118" s="1024"/>
      <c r="AT118" s="1025"/>
      <c r="AU118" s="952"/>
      <c r="AV118" s="953"/>
      <c r="AW118" s="953"/>
      <c r="AX118" s="953"/>
      <c r="AY118" s="953"/>
      <c r="AZ118" s="1026" t="s">
        <v>454</v>
      </c>
      <c r="BA118" s="1017"/>
      <c r="BB118" s="1017"/>
      <c r="BC118" s="1017"/>
      <c r="BD118" s="1017"/>
      <c r="BE118" s="1017"/>
      <c r="BF118" s="1017"/>
      <c r="BG118" s="1017"/>
      <c r="BH118" s="1017"/>
      <c r="BI118" s="1017"/>
      <c r="BJ118" s="1017"/>
      <c r="BK118" s="1017"/>
      <c r="BL118" s="1017"/>
      <c r="BM118" s="1017"/>
      <c r="BN118" s="1017"/>
      <c r="BO118" s="1017"/>
      <c r="BP118" s="1018"/>
      <c r="BQ118" s="1049" t="s">
        <v>407</v>
      </c>
      <c r="BR118" s="1050"/>
      <c r="BS118" s="1050"/>
      <c r="BT118" s="1050"/>
      <c r="BU118" s="1050"/>
      <c r="BV118" s="1050" t="s">
        <v>407</v>
      </c>
      <c r="BW118" s="1050"/>
      <c r="BX118" s="1050"/>
      <c r="BY118" s="1050"/>
      <c r="BZ118" s="1050"/>
      <c r="CA118" s="1050" t="s">
        <v>407</v>
      </c>
      <c r="CB118" s="1050"/>
      <c r="CC118" s="1050"/>
      <c r="CD118" s="1050"/>
      <c r="CE118" s="1050"/>
      <c r="CF118" s="966" t="s">
        <v>407</v>
      </c>
      <c r="CG118" s="967"/>
      <c r="CH118" s="967"/>
      <c r="CI118" s="967"/>
      <c r="CJ118" s="967"/>
      <c r="CK118" s="997"/>
      <c r="CL118" s="998"/>
      <c r="CM118" s="968" t="s">
        <v>455</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407</v>
      </c>
      <c r="DH118" s="1011"/>
      <c r="DI118" s="1011"/>
      <c r="DJ118" s="1011"/>
      <c r="DK118" s="1012"/>
      <c r="DL118" s="1013" t="s">
        <v>407</v>
      </c>
      <c r="DM118" s="1011"/>
      <c r="DN118" s="1011"/>
      <c r="DO118" s="1011"/>
      <c r="DP118" s="1012"/>
      <c r="DQ118" s="1013" t="s">
        <v>407</v>
      </c>
      <c r="DR118" s="1011"/>
      <c r="DS118" s="1011"/>
      <c r="DT118" s="1011"/>
      <c r="DU118" s="1012"/>
      <c r="DV118" s="1014" t="s">
        <v>407</v>
      </c>
      <c r="DW118" s="1015"/>
      <c r="DX118" s="1015"/>
      <c r="DY118" s="1015"/>
      <c r="DZ118" s="1016"/>
    </row>
    <row r="119" spans="1:130" s="246" customFormat="1" ht="26.25" customHeight="1" x14ac:dyDescent="0.15">
      <c r="A119" s="1110" t="s">
        <v>429</v>
      </c>
      <c r="B119" s="996"/>
      <c r="C119" s="975" t="s">
        <v>430</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407</v>
      </c>
      <c r="AB119" s="944"/>
      <c r="AC119" s="944"/>
      <c r="AD119" s="944"/>
      <c r="AE119" s="945"/>
      <c r="AF119" s="946" t="s">
        <v>456</v>
      </c>
      <c r="AG119" s="944"/>
      <c r="AH119" s="944"/>
      <c r="AI119" s="944"/>
      <c r="AJ119" s="945"/>
      <c r="AK119" s="946" t="s">
        <v>407</v>
      </c>
      <c r="AL119" s="944"/>
      <c r="AM119" s="944"/>
      <c r="AN119" s="944"/>
      <c r="AO119" s="945"/>
      <c r="AP119" s="947" t="s">
        <v>407</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457</v>
      </c>
      <c r="BP119" s="1058"/>
      <c r="BQ119" s="1049">
        <v>24890510</v>
      </c>
      <c r="BR119" s="1050"/>
      <c r="BS119" s="1050"/>
      <c r="BT119" s="1050"/>
      <c r="BU119" s="1050"/>
      <c r="BV119" s="1050">
        <v>24329938</v>
      </c>
      <c r="BW119" s="1050"/>
      <c r="BX119" s="1050"/>
      <c r="BY119" s="1050"/>
      <c r="BZ119" s="1050"/>
      <c r="CA119" s="1050">
        <v>26934049</v>
      </c>
      <c r="CB119" s="1050"/>
      <c r="CC119" s="1050"/>
      <c r="CD119" s="1050"/>
      <c r="CE119" s="1050"/>
      <c r="CF119" s="1051"/>
      <c r="CG119" s="1052"/>
      <c r="CH119" s="1052"/>
      <c r="CI119" s="1052"/>
      <c r="CJ119" s="1053"/>
      <c r="CK119" s="999"/>
      <c r="CL119" s="1000"/>
      <c r="CM119" s="1054" t="s">
        <v>458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127</v>
      </c>
      <c r="DH119" s="1036"/>
      <c r="DI119" s="1036"/>
      <c r="DJ119" s="1036"/>
      <c r="DK119" s="1037"/>
      <c r="DL119" s="1035" t="s">
        <v>407</v>
      </c>
      <c r="DM119" s="1036"/>
      <c r="DN119" s="1036"/>
      <c r="DO119" s="1036"/>
      <c r="DP119" s="1037"/>
      <c r="DQ119" s="1035" t="s">
        <v>127</v>
      </c>
      <c r="DR119" s="1036"/>
      <c r="DS119" s="1036"/>
      <c r="DT119" s="1036"/>
      <c r="DU119" s="1037"/>
      <c r="DV119" s="1038" t="s">
        <v>127</v>
      </c>
      <c r="DW119" s="1039"/>
      <c r="DX119" s="1039"/>
      <c r="DY119" s="1039"/>
      <c r="DZ119" s="1040"/>
    </row>
    <row r="120" spans="1:130" s="246" customFormat="1" ht="26.25" customHeight="1" x14ac:dyDescent="0.15">
      <c r="A120" s="1111"/>
      <c r="B120" s="998"/>
      <c r="C120" s="968" t="s">
        <v>434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v>151021</v>
      </c>
      <c r="AB120" s="1011"/>
      <c r="AC120" s="1011"/>
      <c r="AD120" s="1011"/>
      <c r="AE120" s="1012"/>
      <c r="AF120" s="1013">
        <v>151158</v>
      </c>
      <c r="AG120" s="1011"/>
      <c r="AH120" s="1011"/>
      <c r="AI120" s="1011"/>
      <c r="AJ120" s="1012"/>
      <c r="AK120" s="1013">
        <v>151302</v>
      </c>
      <c r="AL120" s="1011"/>
      <c r="AM120" s="1011"/>
      <c r="AN120" s="1011"/>
      <c r="AO120" s="1012"/>
      <c r="AP120" s="1014">
        <v>1.4</v>
      </c>
      <c r="AQ120" s="1015"/>
      <c r="AR120" s="1015"/>
      <c r="AS120" s="1015"/>
      <c r="AT120" s="1016"/>
      <c r="AU120" s="1041" t="s">
        <v>459</v>
      </c>
      <c r="AV120" s="1042"/>
      <c r="AW120" s="1042"/>
      <c r="AX120" s="1042"/>
      <c r="AY120" s="1043"/>
      <c r="AZ120" s="992" t="s">
        <v>460</v>
      </c>
      <c r="BA120" s="941"/>
      <c r="BB120" s="941"/>
      <c r="BC120" s="941"/>
      <c r="BD120" s="941"/>
      <c r="BE120" s="941"/>
      <c r="BF120" s="941"/>
      <c r="BG120" s="941"/>
      <c r="BH120" s="941"/>
      <c r="BI120" s="941"/>
      <c r="BJ120" s="941"/>
      <c r="BK120" s="941"/>
      <c r="BL120" s="941"/>
      <c r="BM120" s="941"/>
      <c r="BN120" s="941"/>
      <c r="BO120" s="941"/>
      <c r="BP120" s="942"/>
      <c r="BQ120" s="978">
        <v>4777042</v>
      </c>
      <c r="BR120" s="979"/>
      <c r="BS120" s="979"/>
      <c r="BT120" s="979"/>
      <c r="BU120" s="979"/>
      <c r="BV120" s="979">
        <v>5001201</v>
      </c>
      <c r="BW120" s="979"/>
      <c r="BX120" s="979"/>
      <c r="BY120" s="979"/>
      <c r="BZ120" s="979"/>
      <c r="CA120" s="979">
        <v>5438241</v>
      </c>
      <c r="CB120" s="979"/>
      <c r="CC120" s="979"/>
      <c r="CD120" s="979"/>
      <c r="CE120" s="979"/>
      <c r="CF120" s="993">
        <v>51.8</v>
      </c>
      <c r="CG120" s="994"/>
      <c r="CH120" s="994"/>
      <c r="CI120" s="994"/>
      <c r="CJ120" s="994"/>
      <c r="CK120" s="1059" t="s">
        <v>461</v>
      </c>
      <c r="CL120" s="1060"/>
      <c r="CM120" s="1060"/>
      <c r="CN120" s="1060"/>
      <c r="CO120" s="1061"/>
      <c r="CP120" s="1067" t="s">
        <v>462</v>
      </c>
      <c r="CQ120" s="1068"/>
      <c r="CR120" s="1068"/>
      <c r="CS120" s="1068"/>
      <c r="CT120" s="1068"/>
      <c r="CU120" s="1068"/>
      <c r="CV120" s="1068"/>
      <c r="CW120" s="1068"/>
      <c r="CX120" s="1068"/>
      <c r="CY120" s="1068"/>
      <c r="CZ120" s="1068"/>
      <c r="DA120" s="1068"/>
      <c r="DB120" s="1068"/>
      <c r="DC120" s="1068"/>
      <c r="DD120" s="1068"/>
      <c r="DE120" s="1068"/>
      <c r="DF120" s="1069"/>
      <c r="DG120" s="978">
        <v>429338</v>
      </c>
      <c r="DH120" s="979"/>
      <c r="DI120" s="979"/>
      <c r="DJ120" s="979"/>
      <c r="DK120" s="979"/>
      <c r="DL120" s="979">
        <v>304047</v>
      </c>
      <c r="DM120" s="979"/>
      <c r="DN120" s="979"/>
      <c r="DO120" s="979"/>
      <c r="DP120" s="979"/>
      <c r="DQ120" s="979">
        <v>487585</v>
      </c>
      <c r="DR120" s="979"/>
      <c r="DS120" s="979"/>
      <c r="DT120" s="979"/>
      <c r="DU120" s="979"/>
      <c r="DV120" s="980">
        <v>4.5999999999999996</v>
      </c>
      <c r="DW120" s="980"/>
      <c r="DX120" s="980"/>
      <c r="DY120" s="980"/>
      <c r="DZ120" s="981"/>
    </row>
    <row r="121" spans="1:130" s="246" customFormat="1" ht="26.25" customHeight="1" x14ac:dyDescent="0.15">
      <c r="A121" s="1111"/>
      <c r="B121" s="998"/>
      <c r="C121" s="1019" t="s">
        <v>463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916</v>
      </c>
      <c r="AB121" s="1011"/>
      <c r="AC121" s="1011"/>
      <c r="AD121" s="1011"/>
      <c r="AE121" s="1012"/>
      <c r="AF121" s="1013">
        <v>916</v>
      </c>
      <c r="AG121" s="1011"/>
      <c r="AH121" s="1011"/>
      <c r="AI121" s="1011"/>
      <c r="AJ121" s="1012"/>
      <c r="AK121" s="1013">
        <v>916</v>
      </c>
      <c r="AL121" s="1011"/>
      <c r="AM121" s="1011"/>
      <c r="AN121" s="1011"/>
      <c r="AO121" s="1012"/>
      <c r="AP121" s="1014">
        <v>0</v>
      </c>
      <c r="AQ121" s="1015"/>
      <c r="AR121" s="1015"/>
      <c r="AS121" s="1015"/>
      <c r="AT121" s="1016"/>
      <c r="AU121" s="1044"/>
      <c r="AV121" s="1045"/>
      <c r="AW121" s="1045"/>
      <c r="AX121" s="1045"/>
      <c r="AY121" s="1046"/>
      <c r="AZ121" s="1001" t="s">
        <v>464</v>
      </c>
      <c r="BA121" s="1002"/>
      <c r="BB121" s="1002"/>
      <c r="BC121" s="1002"/>
      <c r="BD121" s="1002"/>
      <c r="BE121" s="1002"/>
      <c r="BF121" s="1002"/>
      <c r="BG121" s="1002"/>
      <c r="BH121" s="1002"/>
      <c r="BI121" s="1002"/>
      <c r="BJ121" s="1002"/>
      <c r="BK121" s="1002"/>
      <c r="BL121" s="1002"/>
      <c r="BM121" s="1002"/>
      <c r="BN121" s="1002"/>
      <c r="BO121" s="1002"/>
      <c r="BP121" s="1003"/>
      <c r="BQ121" s="971">
        <v>3851430</v>
      </c>
      <c r="BR121" s="972"/>
      <c r="BS121" s="972"/>
      <c r="BT121" s="972"/>
      <c r="BU121" s="972"/>
      <c r="BV121" s="972">
        <v>3725720</v>
      </c>
      <c r="BW121" s="972"/>
      <c r="BX121" s="972"/>
      <c r="BY121" s="972"/>
      <c r="BZ121" s="972"/>
      <c r="CA121" s="972">
        <v>3349121</v>
      </c>
      <c r="CB121" s="972"/>
      <c r="CC121" s="972"/>
      <c r="CD121" s="972"/>
      <c r="CE121" s="972"/>
      <c r="CF121" s="966">
        <v>31.9</v>
      </c>
      <c r="CG121" s="967"/>
      <c r="CH121" s="967"/>
      <c r="CI121" s="967"/>
      <c r="CJ121" s="967"/>
      <c r="CK121" s="1062"/>
      <c r="CL121" s="1063"/>
      <c r="CM121" s="1063"/>
      <c r="CN121" s="1063"/>
      <c r="CO121" s="1064"/>
      <c r="CP121" s="1072" t="s">
        <v>465</v>
      </c>
      <c r="CQ121" s="1073"/>
      <c r="CR121" s="1073"/>
      <c r="CS121" s="1073"/>
      <c r="CT121" s="1073"/>
      <c r="CU121" s="1073"/>
      <c r="CV121" s="1073"/>
      <c r="CW121" s="1073"/>
      <c r="CX121" s="1073"/>
      <c r="CY121" s="1073"/>
      <c r="CZ121" s="1073"/>
      <c r="DA121" s="1073"/>
      <c r="DB121" s="1073"/>
      <c r="DC121" s="1073"/>
      <c r="DD121" s="1073"/>
      <c r="DE121" s="1073"/>
      <c r="DF121" s="1074"/>
      <c r="DG121" s="971">
        <v>449836</v>
      </c>
      <c r="DH121" s="972"/>
      <c r="DI121" s="972"/>
      <c r="DJ121" s="972"/>
      <c r="DK121" s="972"/>
      <c r="DL121" s="972">
        <v>432419</v>
      </c>
      <c r="DM121" s="972"/>
      <c r="DN121" s="972"/>
      <c r="DO121" s="972"/>
      <c r="DP121" s="972"/>
      <c r="DQ121" s="972">
        <v>433021</v>
      </c>
      <c r="DR121" s="972"/>
      <c r="DS121" s="972"/>
      <c r="DT121" s="972"/>
      <c r="DU121" s="972"/>
      <c r="DV121" s="973">
        <v>4.0999999999999996</v>
      </c>
      <c r="DW121" s="973"/>
      <c r="DX121" s="973"/>
      <c r="DY121" s="973"/>
      <c r="DZ121" s="974"/>
    </row>
    <row r="122" spans="1:130" s="246" customFormat="1" ht="26.25" customHeight="1" x14ac:dyDescent="0.15">
      <c r="A122" s="1111"/>
      <c r="B122" s="998"/>
      <c r="C122" s="968" t="s">
        <v>444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127</v>
      </c>
      <c r="AB122" s="1011"/>
      <c r="AC122" s="1011"/>
      <c r="AD122" s="1011"/>
      <c r="AE122" s="1012"/>
      <c r="AF122" s="1013" t="s">
        <v>127</v>
      </c>
      <c r="AG122" s="1011"/>
      <c r="AH122" s="1011"/>
      <c r="AI122" s="1011"/>
      <c r="AJ122" s="1012"/>
      <c r="AK122" s="1013" t="s">
        <v>127</v>
      </c>
      <c r="AL122" s="1011"/>
      <c r="AM122" s="1011"/>
      <c r="AN122" s="1011"/>
      <c r="AO122" s="1012"/>
      <c r="AP122" s="1014" t="s">
        <v>407</v>
      </c>
      <c r="AQ122" s="1015"/>
      <c r="AR122" s="1015"/>
      <c r="AS122" s="1015"/>
      <c r="AT122" s="1016"/>
      <c r="AU122" s="1044"/>
      <c r="AV122" s="1045"/>
      <c r="AW122" s="1045"/>
      <c r="AX122" s="1045"/>
      <c r="AY122" s="1046"/>
      <c r="AZ122" s="1026" t="s">
        <v>466</v>
      </c>
      <c r="BA122" s="1017"/>
      <c r="BB122" s="1017"/>
      <c r="BC122" s="1017"/>
      <c r="BD122" s="1017"/>
      <c r="BE122" s="1017"/>
      <c r="BF122" s="1017"/>
      <c r="BG122" s="1017"/>
      <c r="BH122" s="1017"/>
      <c r="BI122" s="1017"/>
      <c r="BJ122" s="1017"/>
      <c r="BK122" s="1017"/>
      <c r="BL122" s="1017"/>
      <c r="BM122" s="1017"/>
      <c r="BN122" s="1017"/>
      <c r="BO122" s="1017"/>
      <c r="BP122" s="1018"/>
      <c r="BQ122" s="1049">
        <v>13893434</v>
      </c>
      <c r="BR122" s="1050"/>
      <c r="BS122" s="1050"/>
      <c r="BT122" s="1050"/>
      <c r="BU122" s="1050"/>
      <c r="BV122" s="1050">
        <v>14016629</v>
      </c>
      <c r="BW122" s="1050"/>
      <c r="BX122" s="1050"/>
      <c r="BY122" s="1050"/>
      <c r="BZ122" s="1050"/>
      <c r="CA122" s="1050">
        <v>13927198</v>
      </c>
      <c r="CB122" s="1050"/>
      <c r="CC122" s="1050"/>
      <c r="CD122" s="1050"/>
      <c r="CE122" s="1050"/>
      <c r="CF122" s="1070">
        <v>132.69999999999999</v>
      </c>
      <c r="CG122" s="1071"/>
      <c r="CH122" s="1071"/>
      <c r="CI122" s="1071"/>
      <c r="CJ122" s="1071"/>
      <c r="CK122" s="1062"/>
      <c r="CL122" s="1063"/>
      <c r="CM122" s="1063"/>
      <c r="CN122" s="1063"/>
      <c r="CO122" s="1064"/>
      <c r="CP122" s="1072" t="s">
        <v>467</v>
      </c>
      <c r="CQ122" s="1073"/>
      <c r="CR122" s="1073"/>
      <c r="CS122" s="1073"/>
      <c r="CT122" s="1073"/>
      <c r="CU122" s="1073"/>
      <c r="CV122" s="1073"/>
      <c r="CW122" s="1073"/>
      <c r="CX122" s="1073"/>
      <c r="CY122" s="1073"/>
      <c r="CZ122" s="1073"/>
      <c r="DA122" s="1073"/>
      <c r="DB122" s="1073"/>
      <c r="DC122" s="1073"/>
      <c r="DD122" s="1073"/>
      <c r="DE122" s="1073"/>
      <c r="DF122" s="1074"/>
      <c r="DG122" s="971" t="s">
        <v>456</v>
      </c>
      <c r="DH122" s="972"/>
      <c r="DI122" s="972"/>
      <c r="DJ122" s="972"/>
      <c r="DK122" s="972"/>
      <c r="DL122" s="972" t="s">
        <v>456</v>
      </c>
      <c r="DM122" s="972"/>
      <c r="DN122" s="972"/>
      <c r="DO122" s="972"/>
      <c r="DP122" s="972"/>
      <c r="DQ122" s="972" t="s">
        <v>456</v>
      </c>
      <c r="DR122" s="972"/>
      <c r="DS122" s="972"/>
      <c r="DT122" s="972"/>
      <c r="DU122" s="972"/>
      <c r="DV122" s="973" t="s">
        <v>456</v>
      </c>
      <c r="DW122" s="973"/>
      <c r="DX122" s="973"/>
      <c r="DY122" s="973"/>
      <c r="DZ122" s="974"/>
    </row>
    <row r="123" spans="1:130" s="246" customFormat="1" ht="26.25" customHeight="1" x14ac:dyDescent="0.15">
      <c r="A123" s="1111"/>
      <c r="B123" s="998"/>
      <c r="C123" s="968" t="s">
        <v>450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456</v>
      </c>
      <c r="AB123" s="1011"/>
      <c r="AC123" s="1011"/>
      <c r="AD123" s="1011"/>
      <c r="AE123" s="1012"/>
      <c r="AF123" s="1013" t="s">
        <v>407</v>
      </c>
      <c r="AG123" s="1011"/>
      <c r="AH123" s="1011"/>
      <c r="AI123" s="1011"/>
      <c r="AJ123" s="1012"/>
      <c r="AK123" s="1013" t="s">
        <v>456</v>
      </c>
      <c r="AL123" s="1011"/>
      <c r="AM123" s="1011"/>
      <c r="AN123" s="1011"/>
      <c r="AO123" s="1012"/>
      <c r="AP123" s="1014" t="s">
        <v>456</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468</v>
      </c>
      <c r="BP123" s="1058"/>
      <c r="BQ123" s="1117">
        <v>22521906</v>
      </c>
      <c r="BR123" s="1118"/>
      <c r="BS123" s="1118"/>
      <c r="BT123" s="1118"/>
      <c r="BU123" s="1118"/>
      <c r="BV123" s="1118">
        <v>22743550</v>
      </c>
      <c r="BW123" s="1118"/>
      <c r="BX123" s="1118"/>
      <c r="BY123" s="1118"/>
      <c r="BZ123" s="1118"/>
      <c r="CA123" s="1118">
        <v>22714560</v>
      </c>
      <c r="CB123" s="1118"/>
      <c r="CC123" s="1118"/>
      <c r="CD123" s="1118"/>
      <c r="CE123" s="1118"/>
      <c r="CF123" s="1051"/>
      <c r="CG123" s="1052"/>
      <c r="CH123" s="1052"/>
      <c r="CI123" s="1052"/>
      <c r="CJ123" s="1053"/>
      <c r="CK123" s="1062"/>
      <c r="CL123" s="1063"/>
      <c r="CM123" s="1063"/>
      <c r="CN123" s="1063"/>
      <c r="CO123" s="1064"/>
      <c r="CP123" s="1072" t="s">
        <v>469</v>
      </c>
      <c r="CQ123" s="1073"/>
      <c r="CR123" s="1073"/>
      <c r="CS123" s="1073"/>
      <c r="CT123" s="1073"/>
      <c r="CU123" s="1073"/>
      <c r="CV123" s="1073"/>
      <c r="CW123" s="1073"/>
      <c r="CX123" s="1073"/>
      <c r="CY123" s="1073"/>
      <c r="CZ123" s="1073"/>
      <c r="DA123" s="1073"/>
      <c r="DB123" s="1073"/>
      <c r="DC123" s="1073"/>
      <c r="DD123" s="1073"/>
      <c r="DE123" s="1073"/>
      <c r="DF123" s="1074"/>
      <c r="DG123" s="1010" t="s">
        <v>470</v>
      </c>
      <c r="DH123" s="1011"/>
      <c r="DI123" s="1011"/>
      <c r="DJ123" s="1011"/>
      <c r="DK123" s="1012"/>
      <c r="DL123" s="1013" t="s">
        <v>471</v>
      </c>
      <c r="DM123" s="1011"/>
      <c r="DN123" s="1011"/>
      <c r="DO123" s="1011"/>
      <c r="DP123" s="1012"/>
      <c r="DQ123" s="1013" t="s">
        <v>127</v>
      </c>
      <c r="DR123" s="1011"/>
      <c r="DS123" s="1011"/>
      <c r="DT123" s="1011"/>
      <c r="DU123" s="1012"/>
      <c r="DV123" s="1014" t="s">
        <v>472</v>
      </c>
      <c r="DW123" s="1015"/>
      <c r="DX123" s="1015"/>
      <c r="DY123" s="1015"/>
      <c r="DZ123" s="1016"/>
    </row>
    <row r="124" spans="1:130" s="246" customFormat="1" ht="26.25" customHeight="1" thickBot="1" x14ac:dyDescent="0.2">
      <c r="A124" s="1111"/>
      <c r="B124" s="998"/>
      <c r="C124" s="968" t="s">
        <v>453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127</v>
      </c>
      <c r="AB124" s="1011"/>
      <c r="AC124" s="1011"/>
      <c r="AD124" s="1011"/>
      <c r="AE124" s="1012"/>
      <c r="AF124" s="1013" t="s">
        <v>473</v>
      </c>
      <c r="AG124" s="1011"/>
      <c r="AH124" s="1011"/>
      <c r="AI124" s="1011"/>
      <c r="AJ124" s="1012"/>
      <c r="AK124" s="1013" t="s">
        <v>127</v>
      </c>
      <c r="AL124" s="1011"/>
      <c r="AM124" s="1011"/>
      <c r="AN124" s="1011"/>
      <c r="AO124" s="1012"/>
      <c r="AP124" s="1014" t="s">
        <v>473</v>
      </c>
      <c r="AQ124" s="1015"/>
      <c r="AR124" s="1015"/>
      <c r="AS124" s="1015"/>
      <c r="AT124" s="1016"/>
      <c r="AU124" s="1113" t="s">
        <v>474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23</v>
      </c>
      <c r="BR124" s="1080"/>
      <c r="BS124" s="1080"/>
      <c r="BT124" s="1080"/>
      <c r="BU124" s="1080"/>
      <c r="BV124" s="1080">
        <v>15.3</v>
      </c>
      <c r="BW124" s="1080"/>
      <c r="BX124" s="1080"/>
      <c r="BY124" s="1080"/>
      <c r="BZ124" s="1080"/>
      <c r="CA124" s="1080">
        <v>40.200000000000003</v>
      </c>
      <c r="CB124" s="1080"/>
      <c r="CC124" s="1080"/>
      <c r="CD124" s="1080"/>
      <c r="CE124" s="1080"/>
      <c r="CF124" s="1081"/>
      <c r="CG124" s="1082"/>
      <c r="CH124" s="1082"/>
      <c r="CI124" s="1082"/>
      <c r="CJ124" s="1083"/>
      <c r="CK124" s="1065"/>
      <c r="CL124" s="1065"/>
      <c r="CM124" s="1065"/>
      <c r="CN124" s="1065"/>
      <c r="CO124" s="1066"/>
      <c r="CP124" s="1072" t="s">
        <v>475</v>
      </c>
      <c r="CQ124" s="1073"/>
      <c r="CR124" s="1073"/>
      <c r="CS124" s="1073"/>
      <c r="CT124" s="1073"/>
      <c r="CU124" s="1073"/>
      <c r="CV124" s="1073"/>
      <c r="CW124" s="1073"/>
      <c r="CX124" s="1073"/>
      <c r="CY124" s="1073"/>
      <c r="CZ124" s="1073"/>
      <c r="DA124" s="1073"/>
      <c r="DB124" s="1073"/>
      <c r="DC124" s="1073"/>
      <c r="DD124" s="1073"/>
      <c r="DE124" s="1073"/>
      <c r="DF124" s="1074"/>
      <c r="DG124" s="1057" t="s">
        <v>476</v>
      </c>
      <c r="DH124" s="1036"/>
      <c r="DI124" s="1036"/>
      <c r="DJ124" s="1036"/>
      <c r="DK124" s="1037"/>
      <c r="DL124" s="1035" t="s">
        <v>127</v>
      </c>
      <c r="DM124" s="1036"/>
      <c r="DN124" s="1036"/>
      <c r="DO124" s="1036"/>
      <c r="DP124" s="1037"/>
      <c r="DQ124" s="1035" t="s">
        <v>127</v>
      </c>
      <c r="DR124" s="1036"/>
      <c r="DS124" s="1036"/>
      <c r="DT124" s="1036"/>
      <c r="DU124" s="1037"/>
      <c r="DV124" s="1038" t="s">
        <v>127</v>
      </c>
      <c r="DW124" s="1039"/>
      <c r="DX124" s="1039"/>
      <c r="DY124" s="1039"/>
      <c r="DZ124" s="1040"/>
    </row>
    <row r="125" spans="1:130" s="246" customFormat="1" ht="26.25" customHeight="1" x14ac:dyDescent="0.15">
      <c r="A125" s="1111"/>
      <c r="B125" s="998"/>
      <c r="C125" s="968" t="s">
        <v>455</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127</v>
      </c>
      <c r="AB125" s="1011"/>
      <c r="AC125" s="1011"/>
      <c r="AD125" s="1011"/>
      <c r="AE125" s="1012"/>
      <c r="AF125" s="1013" t="s">
        <v>127</v>
      </c>
      <c r="AG125" s="1011"/>
      <c r="AH125" s="1011"/>
      <c r="AI125" s="1011"/>
      <c r="AJ125" s="1012"/>
      <c r="AK125" s="1013" t="s">
        <v>127</v>
      </c>
      <c r="AL125" s="1011"/>
      <c r="AM125" s="1011"/>
      <c r="AN125" s="1011"/>
      <c r="AO125" s="1012"/>
      <c r="AP125" s="1014" t="s">
        <v>476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477</v>
      </c>
      <c r="CL125" s="1060"/>
      <c r="CM125" s="1060"/>
      <c r="CN125" s="1060"/>
      <c r="CO125" s="1061"/>
      <c r="CP125" s="992" t="s">
        <v>478</v>
      </c>
      <c r="CQ125" s="941"/>
      <c r="CR125" s="941"/>
      <c r="CS125" s="941"/>
      <c r="CT125" s="941"/>
      <c r="CU125" s="941"/>
      <c r="CV125" s="941"/>
      <c r="CW125" s="941"/>
      <c r="CX125" s="941"/>
      <c r="CY125" s="941"/>
      <c r="CZ125" s="941"/>
      <c r="DA125" s="941"/>
      <c r="DB125" s="941"/>
      <c r="DC125" s="941"/>
      <c r="DD125" s="941"/>
      <c r="DE125" s="941"/>
      <c r="DF125" s="942"/>
      <c r="DG125" s="978" t="s">
        <v>127</v>
      </c>
      <c r="DH125" s="979"/>
      <c r="DI125" s="979"/>
      <c r="DJ125" s="979"/>
      <c r="DK125" s="979"/>
      <c r="DL125" s="979" t="s">
        <v>127</v>
      </c>
      <c r="DM125" s="979"/>
      <c r="DN125" s="979"/>
      <c r="DO125" s="979"/>
      <c r="DP125" s="979"/>
      <c r="DQ125" s="979" t="s">
        <v>127</v>
      </c>
      <c r="DR125" s="979"/>
      <c r="DS125" s="979"/>
      <c r="DT125" s="979"/>
      <c r="DU125" s="979"/>
      <c r="DV125" s="980" t="s">
        <v>127</v>
      </c>
      <c r="DW125" s="980"/>
      <c r="DX125" s="980"/>
      <c r="DY125" s="980"/>
      <c r="DZ125" s="981"/>
    </row>
    <row r="126" spans="1:130" s="246" customFormat="1" ht="26.25" customHeight="1" thickBot="1" x14ac:dyDescent="0.2">
      <c r="A126" s="1111"/>
      <c r="B126" s="998"/>
      <c r="C126" s="968" t="s">
        <v>458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479</v>
      </c>
      <c r="AB126" s="1011"/>
      <c r="AC126" s="1011"/>
      <c r="AD126" s="1011"/>
      <c r="AE126" s="1012"/>
      <c r="AF126" s="1013" t="s">
        <v>127</v>
      </c>
      <c r="AG126" s="1011"/>
      <c r="AH126" s="1011"/>
      <c r="AI126" s="1011"/>
      <c r="AJ126" s="1012"/>
      <c r="AK126" s="1013" t="s">
        <v>470</v>
      </c>
      <c r="AL126" s="1011"/>
      <c r="AM126" s="1011"/>
      <c r="AN126" s="1011"/>
      <c r="AO126" s="1012"/>
      <c r="AP126" s="1014" t="s">
        <v>127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480</v>
      </c>
      <c r="CQ126" s="1002"/>
      <c r="CR126" s="1002"/>
      <c r="CS126" s="1002"/>
      <c r="CT126" s="1002"/>
      <c r="CU126" s="1002"/>
      <c r="CV126" s="1002"/>
      <c r="CW126" s="1002"/>
      <c r="CX126" s="1002"/>
      <c r="CY126" s="1002"/>
      <c r="CZ126" s="1002"/>
      <c r="DA126" s="1002"/>
      <c r="DB126" s="1002"/>
      <c r="DC126" s="1002"/>
      <c r="DD126" s="1002"/>
      <c r="DE126" s="1002"/>
      <c r="DF126" s="1003"/>
      <c r="DG126" s="971">
        <v>28821</v>
      </c>
      <c r="DH126" s="972"/>
      <c r="DI126" s="972"/>
      <c r="DJ126" s="972"/>
      <c r="DK126" s="972"/>
      <c r="DL126" s="972">
        <v>275106</v>
      </c>
      <c r="DM126" s="972"/>
      <c r="DN126" s="972"/>
      <c r="DO126" s="972"/>
      <c r="DP126" s="972"/>
      <c r="DQ126" s="972">
        <v>544616</v>
      </c>
      <c r="DR126" s="972"/>
      <c r="DS126" s="972"/>
      <c r="DT126" s="972"/>
      <c r="DU126" s="972"/>
      <c r="DV126" s="973">
        <v>5.2</v>
      </c>
      <c r="DW126" s="973"/>
      <c r="DX126" s="973"/>
      <c r="DY126" s="973"/>
      <c r="DZ126" s="974"/>
    </row>
    <row r="127" spans="1:130" s="246" customFormat="1" ht="26.25" customHeight="1" x14ac:dyDescent="0.15">
      <c r="A127" s="1112"/>
      <c r="B127" s="1000"/>
      <c r="C127" s="1054" t="s">
        <v>481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127</v>
      </c>
      <c r="AB127" s="1011"/>
      <c r="AC127" s="1011"/>
      <c r="AD127" s="1011"/>
      <c r="AE127" s="1012"/>
      <c r="AF127" s="1013" t="s">
        <v>127</v>
      </c>
      <c r="AG127" s="1011"/>
      <c r="AH127" s="1011"/>
      <c r="AI127" s="1011"/>
      <c r="AJ127" s="1012"/>
      <c r="AK127" s="1013" t="s">
        <v>473</v>
      </c>
      <c r="AL127" s="1011"/>
      <c r="AM127" s="1011"/>
      <c r="AN127" s="1011"/>
      <c r="AO127" s="1012"/>
      <c r="AP127" s="1014" t="s">
        <v>127</v>
      </c>
      <c r="AQ127" s="1015"/>
      <c r="AR127" s="1015"/>
      <c r="AS127" s="1015"/>
      <c r="AT127" s="1016"/>
      <c r="AU127" s="282"/>
      <c r="AV127" s="282"/>
      <c r="AW127" s="282"/>
      <c r="AX127" s="1084" t="s">
        <v>482</v>
      </c>
      <c r="AY127" s="1085"/>
      <c r="AZ127" s="1085"/>
      <c r="BA127" s="1085"/>
      <c r="BB127" s="1085"/>
      <c r="BC127" s="1085"/>
      <c r="BD127" s="1085"/>
      <c r="BE127" s="1086"/>
      <c r="BF127" s="1087" t="s">
        <v>483</v>
      </c>
      <c r="BG127" s="1085"/>
      <c r="BH127" s="1085"/>
      <c r="BI127" s="1085"/>
      <c r="BJ127" s="1085"/>
      <c r="BK127" s="1085"/>
      <c r="BL127" s="1086"/>
      <c r="BM127" s="1087" t="s">
        <v>484</v>
      </c>
      <c r="BN127" s="1085"/>
      <c r="BO127" s="1085"/>
      <c r="BP127" s="1085"/>
      <c r="BQ127" s="1085"/>
      <c r="BR127" s="1085"/>
      <c r="BS127" s="1086"/>
      <c r="BT127" s="1087" t="s">
        <v>485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486</v>
      </c>
      <c r="CQ127" s="1002"/>
      <c r="CR127" s="1002"/>
      <c r="CS127" s="1002"/>
      <c r="CT127" s="1002"/>
      <c r="CU127" s="1002"/>
      <c r="CV127" s="1002"/>
      <c r="CW127" s="1002"/>
      <c r="CX127" s="1002"/>
      <c r="CY127" s="1002"/>
      <c r="CZ127" s="1002"/>
      <c r="DA127" s="1002"/>
      <c r="DB127" s="1002"/>
      <c r="DC127" s="1002"/>
      <c r="DD127" s="1002"/>
      <c r="DE127" s="1002"/>
      <c r="DF127" s="1003"/>
      <c r="DG127" s="971" t="s">
        <v>470</v>
      </c>
      <c r="DH127" s="972"/>
      <c r="DI127" s="972"/>
      <c r="DJ127" s="972"/>
      <c r="DK127" s="972"/>
      <c r="DL127" s="972" t="s">
        <v>476</v>
      </c>
      <c r="DM127" s="972"/>
      <c r="DN127" s="972"/>
      <c r="DO127" s="972"/>
      <c r="DP127" s="972"/>
      <c r="DQ127" s="972" t="s">
        <v>473</v>
      </c>
      <c r="DR127" s="972"/>
      <c r="DS127" s="972"/>
      <c r="DT127" s="972"/>
      <c r="DU127" s="972"/>
      <c r="DV127" s="973" t="s">
        <v>127</v>
      </c>
      <c r="DW127" s="973"/>
      <c r="DX127" s="973"/>
      <c r="DY127" s="973"/>
      <c r="DZ127" s="974"/>
    </row>
    <row r="128" spans="1:130" s="246" customFormat="1" ht="26.25" customHeight="1" thickBot="1" x14ac:dyDescent="0.2">
      <c r="A128" s="1095" t="s">
        <v>487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488</v>
      </c>
      <c r="X128" s="1097"/>
      <c r="Y128" s="1097"/>
      <c r="Z128" s="1098"/>
      <c r="AA128" s="1099">
        <v>557638</v>
      </c>
      <c r="AB128" s="1100"/>
      <c r="AC128" s="1100"/>
      <c r="AD128" s="1100"/>
      <c r="AE128" s="1101"/>
      <c r="AF128" s="1102">
        <v>558169</v>
      </c>
      <c r="AG128" s="1100"/>
      <c r="AH128" s="1100"/>
      <c r="AI128" s="1100"/>
      <c r="AJ128" s="1101"/>
      <c r="AK128" s="1102">
        <v>553210</v>
      </c>
      <c r="AL128" s="1100"/>
      <c r="AM128" s="1100"/>
      <c r="AN128" s="1100"/>
      <c r="AO128" s="1101"/>
      <c r="AP128" s="1103"/>
      <c r="AQ128" s="1104"/>
      <c r="AR128" s="1104"/>
      <c r="AS128" s="1104"/>
      <c r="AT128" s="1105"/>
      <c r="AU128" s="282"/>
      <c r="AV128" s="282"/>
      <c r="AW128" s="282"/>
      <c r="AX128" s="940" t="s">
        <v>489</v>
      </c>
      <c r="AY128" s="941"/>
      <c r="AZ128" s="941"/>
      <c r="BA128" s="941"/>
      <c r="BB128" s="941"/>
      <c r="BC128" s="941"/>
      <c r="BD128" s="941"/>
      <c r="BE128" s="942"/>
      <c r="BF128" s="1106" t="s">
        <v>473</v>
      </c>
      <c r="BG128" s="1107"/>
      <c r="BH128" s="1107"/>
      <c r="BI128" s="1107"/>
      <c r="BJ128" s="1107"/>
      <c r="BK128" s="1107"/>
      <c r="BL128" s="1108"/>
      <c r="BM128" s="1106">
        <v>13.09</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490</v>
      </c>
      <c r="CQ128" s="1089"/>
      <c r="CR128" s="1089"/>
      <c r="CS128" s="1089"/>
      <c r="CT128" s="1089"/>
      <c r="CU128" s="1089"/>
      <c r="CV128" s="1089"/>
      <c r="CW128" s="1089"/>
      <c r="CX128" s="1089"/>
      <c r="CY128" s="1089"/>
      <c r="CZ128" s="1089"/>
      <c r="DA128" s="1089"/>
      <c r="DB128" s="1089"/>
      <c r="DC128" s="1089"/>
      <c r="DD128" s="1089"/>
      <c r="DE128" s="1089"/>
      <c r="DF128" s="1090"/>
      <c r="DG128" s="1091" t="s">
        <v>127</v>
      </c>
      <c r="DH128" s="1092"/>
      <c r="DI128" s="1092"/>
      <c r="DJ128" s="1092"/>
      <c r="DK128" s="1092"/>
      <c r="DL128" s="1092" t="s">
        <v>127</v>
      </c>
      <c r="DM128" s="1092"/>
      <c r="DN128" s="1092"/>
      <c r="DO128" s="1092"/>
      <c r="DP128" s="1092"/>
      <c r="DQ128" s="1092" t="s">
        <v>473</v>
      </c>
      <c r="DR128" s="1092"/>
      <c r="DS128" s="1092"/>
      <c r="DT128" s="1092"/>
      <c r="DU128" s="1092"/>
      <c r="DV128" s="1093" t="s">
        <v>471</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491</v>
      </c>
      <c r="X129" s="1126"/>
      <c r="Y129" s="1126"/>
      <c r="Z129" s="1127"/>
      <c r="AA129" s="1010">
        <v>11390023</v>
      </c>
      <c r="AB129" s="1011"/>
      <c r="AC129" s="1011"/>
      <c r="AD129" s="1011"/>
      <c r="AE129" s="1012"/>
      <c r="AF129" s="1013">
        <v>11470040</v>
      </c>
      <c r="AG129" s="1011"/>
      <c r="AH129" s="1011"/>
      <c r="AI129" s="1011"/>
      <c r="AJ129" s="1012"/>
      <c r="AK129" s="1013">
        <v>11677211</v>
      </c>
      <c r="AL129" s="1011"/>
      <c r="AM129" s="1011"/>
      <c r="AN129" s="1011"/>
      <c r="AO129" s="1012"/>
      <c r="AP129" s="1128"/>
      <c r="AQ129" s="1129"/>
      <c r="AR129" s="1129"/>
      <c r="AS129" s="1129"/>
      <c r="AT129" s="1130"/>
      <c r="AU129" s="284"/>
      <c r="AV129" s="284"/>
      <c r="AW129" s="284"/>
      <c r="AX129" s="1119" t="s">
        <v>492</v>
      </c>
      <c r="AY129" s="1002"/>
      <c r="AZ129" s="1002"/>
      <c r="BA129" s="1002"/>
      <c r="BB129" s="1002"/>
      <c r="BC129" s="1002"/>
      <c r="BD129" s="1002"/>
      <c r="BE129" s="1003"/>
      <c r="BF129" s="1120" t="s">
        <v>127</v>
      </c>
      <c r="BG129" s="1121"/>
      <c r="BH129" s="1121"/>
      <c r="BI129" s="1121"/>
      <c r="BJ129" s="1121"/>
      <c r="BK129" s="1121"/>
      <c r="BL129" s="1122"/>
      <c r="BM129" s="1120">
        <v>18.09</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494</v>
      </c>
      <c r="X130" s="1126"/>
      <c r="Y130" s="1126"/>
      <c r="Z130" s="1127"/>
      <c r="AA130" s="1010">
        <v>1100837</v>
      </c>
      <c r="AB130" s="1011"/>
      <c r="AC130" s="1011"/>
      <c r="AD130" s="1011"/>
      <c r="AE130" s="1012"/>
      <c r="AF130" s="1013">
        <v>1114794</v>
      </c>
      <c r="AG130" s="1011"/>
      <c r="AH130" s="1011"/>
      <c r="AI130" s="1011"/>
      <c r="AJ130" s="1012"/>
      <c r="AK130" s="1013">
        <v>1181138</v>
      </c>
      <c r="AL130" s="1011"/>
      <c r="AM130" s="1011"/>
      <c r="AN130" s="1011"/>
      <c r="AO130" s="1012"/>
      <c r="AP130" s="1128"/>
      <c r="AQ130" s="1129"/>
      <c r="AR130" s="1129"/>
      <c r="AS130" s="1129"/>
      <c r="AT130" s="1130"/>
      <c r="AU130" s="284"/>
      <c r="AV130" s="284"/>
      <c r="AW130" s="284"/>
      <c r="AX130" s="1119" t="s">
        <v>495</v>
      </c>
      <c r="AY130" s="1002"/>
      <c r="AZ130" s="1002"/>
      <c r="BA130" s="1002"/>
      <c r="BB130" s="1002"/>
      <c r="BC130" s="1002"/>
      <c r="BD130" s="1002"/>
      <c r="BE130" s="1003"/>
      <c r="BF130" s="1156">
        <v>1.5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496</v>
      </c>
      <c r="X131" s="1164"/>
      <c r="Y131" s="1164"/>
      <c r="Z131" s="1165"/>
      <c r="AA131" s="1057">
        <v>10289186</v>
      </c>
      <c r="AB131" s="1036"/>
      <c r="AC131" s="1036"/>
      <c r="AD131" s="1036"/>
      <c r="AE131" s="1037"/>
      <c r="AF131" s="1035">
        <v>10355246</v>
      </c>
      <c r="AG131" s="1036"/>
      <c r="AH131" s="1036"/>
      <c r="AI131" s="1036"/>
      <c r="AJ131" s="1037"/>
      <c r="AK131" s="1035">
        <v>10496073</v>
      </c>
      <c r="AL131" s="1036"/>
      <c r="AM131" s="1036"/>
      <c r="AN131" s="1036"/>
      <c r="AO131" s="1037"/>
      <c r="AP131" s="1166"/>
      <c r="AQ131" s="1167"/>
      <c r="AR131" s="1167"/>
      <c r="AS131" s="1167"/>
      <c r="AT131" s="1168"/>
      <c r="AU131" s="284"/>
      <c r="AV131" s="284"/>
      <c r="AW131" s="284"/>
      <c r="AX131" s="1138" t="s">
        <v>497</v>
      </c>
      <c r="AY131" s="1089"/>
      <c r="AZ131" s="1089"/>
      <c r="BA131" s="1089"/>
      <c r="BB131" s="1089"/>
      <c r="BC131" s="1089"/>
      <c r="BD131" s="1089"/>
      <c r="BE131" s="1090"/>
      <c r="BF131" s="1139">
        <v>40.200000000000003</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499</v>
      </c>
      <c r="W132" s="1149"/>
      <c r="X132" s="1149"/>
      <c r="Y132" s="1149"/>
      <c r="Z132" s="1150"/>
      <c r="AA132" s="1151">
        <v>1.12050652</v>
      </c>
      <c r="AB132" s="1152"/>
      <c r="AC132" s="1152"/>
      <c r="AD132" s="1152"/>
      <c r="AE132" s="1153"/>
      <c r="AF132" s="1154">
        <v>1.839550697</v>
      </c>
      <c r="AG132" s="1152"/>
      <c r="AH132" s="1152"/>
      <c r="AI132" s="1152"/>
      <c r="AJ132" s="1153"/>
      <c r="AK132" s="1154">
        <v>1.7088486329999999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500</v>
      </c>
      <c r="W133" s="1132"/>
      <c r="X133" s="1132"/>
      <c r="Y133" s="1132"/>
      <c r="Z133" s="1133"/>
      <c r="AA133" s="1134">
        <v>1.1000000000000001</v>
      </c>
      <c r="AB133" s="1135"/>
      <c r="AC133" s="1135"/>
      <c r="AD133" s="1135"/>
      <c r="AE133" s="1136"/>
      <c r="AF133" s="1134">
        <v>1.1000000000000001</v>
      </c>
      <c r="AG133" s="1135"/>
      <c r="AH133" s="1135"/>
      <c r="AI133" s="1135"/>
      <c r="AJ133" s="1136"/>
      <c r="AK133" s="1134">
        <v>1.5</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xJdAEmMv2+j01ltOLNtQMdLKeb7Xhpw6ICRREodY2rHetlxzp008BpmYGfzSN0alHmYFaYPfKlYD/MXXdzZRg==" saltValue="gpVnOjR7InTssTJ2ePAn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3" zoomScaleNormal="85" zoomScaleSheetLayoutView="100" workbookViewId="0"/>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JxScsiT02Pfox2VDh/9iylfMv4MqlUid68gqe1lOHBvwuUG2XDRlACHrHqCotpQVG1yQQMZgNk1M/LM5AqBNQ==" saltValue="O0Qp8mcWhyCxAc5xOGZl3w=="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jK+ASKFM1/a22+lujiAGdWQNLvjwsFEM02J0JyI0TOMXBzzBh433232GB375EjD9zoMYBBgjs18vNKS9fTIOA==" saltValue="EvsDXxAaV3jG27vykem6bA==" spinCount="100000" sheet="1" objects="1" scenarios="1"/>
  <dataConsolidate/>
  <phoneticPr fontId="2"/>
  <printOptions horizontalCentered="1" verticalCentered="1"/>
  <pageMargins left="0" right="0" top="0" bottom="0" header="0" footer="0"/>
  <pageSetup paperSize="8" scale="70"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509</v>
      </c>
      <c r="AL9" s="1175"/>
      <c r="AM9" s="1175"/>
      <c r="AN9" s="1176"/>
      <c r="AO9" s="312">
        <v>3164419</v>
      </c>
      <c r="AP9" s="312">
        <v>49659</v>
      </c>
      <c r="AQ9" s="313">
        <v>57145</v>
      </c>
      <c r="AR9" s="314">
        <v>-13.1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510</v>
      </c>
      <c r="AL10" s="1175"/>
      <c r="AM10" s="1175"/>
      <c r="AN10" s="1176"/>
      <c r="AO10" s="315">
        <v>196510</v>
      </c>
      <c r="AP10" s="315">
        <v>3084</v>
      </c>
      <c r="AQ10" s="316">
        <v>3801</v>
      </c>
      <c r="AR10" s="317">
        <v>-18.899999999999999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511</v>
      </c>
      <c r="AL11" s="1175"/>
      <c r="AM11" s="1175"/>
      <c r="AN11" s="1176"/>
      <c r="AO11" s="315">
        <v>966848</v>
      </c>
      <c r="AP11" s="315">
        <v>15173</v>
      </c>
      <c r="AQ11" s="316">
        <v>6723</v>
      </c>
      <c r="AR11" s="317">
        <v>125.7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512</v>
      </c>
      <c r="AL12" s="1175"/>
      <c r="AM12" s="1175"/>
      <c r="AN12" s="1176"/>
      <c r="AO12" s="315" t="s">
        <v>513</v>
      </c>
      <c r="AP12" s="315" t="s">
        <v>513</v>
      </c>
      <c r="AQ12" s="316">
        <v>959</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514</v>
      </c>
      <c r="AL13" s="1175"/>
      <c r="AM13" s="1175"/>
      <c r="AN13" s="1176"/>
      <c r="AO13" s="315">
        <v>7464</v>
      </c>
      <c r="AP13" s="315">
        <v>117</v>
      </c>
      <c r="AQ13" s="316">
        <v>1</v>
      </c>
      <c r="AR13" s="317">
        <v>11600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515</v>
      </c>
      <c r="AL14" s="1175"/>
      <c r="AM14" s="1175"/>
      <c r="AN14" s="1176"/>
      <c r="AO14" s="315">
        <v>171537</v>
      </c>
      <c r="AP14" s="315">
        <v>2692</v>
      </c>
      <c r="AQ14" s="316">
        <v>2728</v>
      </c>
      <c r="AR14" s="317">
        <v>-1.3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516</v>
      </c>
      <c r="AL15" s="1175"/>
      <c r="AM15" s="1175"/>
      <c r="AN15" s="1176"/>
      <c r="AO15" s="315">
        <v>212390</v>
      </c>
      <c r="AP15" s="315">
        <v>3333</v>
      </c>
      <c r="AQ15" s="316">
        <v>1349</v>
      </c>
      <c r="AR15" s="317">
        <v>147.1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517</v>
      </c>
      <c r="AL16" s="1178"/>
      <c r="AM16" s="1178"/>
      <c r="AN16" s="1179"/>
      <c r="AO16" s="315">
        <v>-250616</v>
      </c>
      <c r="AP16" s="315">
        <v>-3933</v>
      </c>
      <c r="AQ16" s="316">
        <v>-4270</v>
      </c>
      <c r="AR16" s="317">
        <v>-7.9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4468552</v>
      </c>
      <c r="AP17" s="315">
        <v>70125</v>
      </c>
      <c r="AQ17" s="316">
        <v>68438</v>
      </c>
      <c r="AR17" s="317">
        <v>2.5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522</v>
      </c>
      <c r="AL21" s="1170"/>
      <c r="AM21" s="1170"/>
      <c r="AN21" s="1171"/>
      <c r="AO21" s="327">
        <v>5.63</v>
      </c>
      <c r="AP21" s="328">
        <v>6.23</v>
      </c>
      <c r="AQ21" s="329">
        <v>-0.6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523</v>
      </c>
      <c r="AL22" s="1170"/>
      <c r="AM22" s="1170"/>
      <c r="AN22" s="1171"/>
      <c r="AO22" s="332">
        <v>100.5</v>
      </c>
      <c r="AP22" s="333">
        <v>98.5</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527</v>
      </c>
      <c r="AL32" s="1186"/>
      <c r="AM32" s="1186"/>
      <c r="AN32" s="1187"/>
      <c r="AO32" s="342">
        <v>1629157</v>
      </c>
      <c r="AP32" s="342">
        <v>25566</v>
      </c>
      <c r="AQ32" s="343">
        <v>33979</v>
      </c>
      <c r="AR32" s="344">
        <v>-24.8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528</v>
      </c>
      <c r="AL33" s="1186"/>
      <c r="AM33" s="1186"/>
      <c r="AN33" s="1187"/>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529</v>
      </c>
      <c r="AL34" s="1186"/>
      <c r="AM34" s="1186"/>
      <c r="AN34" s="1187"/>
      <c r="AO34" s="342" t="s">
        <v>513</v>
      </c>
      <c r="AP34" s="342" t="s">
        <v>513</v>
      </c>
      <c r="AQ34" s="343">
        <v>15</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530</v>
      </c>
      <c r="AL35" s="1186"/>
      <c r="AM35" s="1186"/>
      <c r="AN35" s="1187"/>
      <c r="AO35" s="342">
        <v>60104</v>
      </c>
      <c r="AP35" s="342">
        <v>943</v>
      </c>
      <c r="AQ35" s="343">
        <v>9031</v>
      </c>
      <c r="AR35" s="344">
        <v>-89.6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531</v>
      </c>
      <c r="AL36" s="1186"/>
      <c r="AM36" s="1186"/>
      <c r="AN36" s="1187"/>
      <c r="AO36" s="342">
        <v>72231</v>
      </c>
      <c r="AP36" s="342">
        <v>1134</v>
      </c>
      <c r="AQ36" s="343">
        <v>1893</v>
      </c>
      <c r="AR36" s="344">
        <v>-40.1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532</v>
      </c>
      <c r="AL37" s="1186"/>
      <c r="AM37" s="1186"/>
      <c r="AN37" s="1187"/>
      <c r="AO37" s="342">
        <v>152218</v>
      </c>
      <c r="AP37" s="342">
        <v>2389</v>
      </c>
      <c r="AQ37" s="343">
        <v>1352</v>
      </c>
      <c r="AR37" s="344">
        <v>76.7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533</v>
      </c>
      <c r="AL38" s="1189"/>
      <c r="AM38" s="1189"/>
      <c r="AN38" s="1190"/>
      <c r="AO38" s="345" t="s">
        <v>513</v>
      </c>
      <c r="AP38" s="345" t="s">
        <v>513</v>
      </c>
      <c r="AQ38" s="346">
        <v>1</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534</v>
      </c>
      <c r="AL39" s="1189"/>
      <c r="AM39" s="1189"/>
      <c r="AN39" s="1190"/>
      <c r="AO39" s="342">
        <v>-553210</v>
      </c>
      <c r="AP39" s="342">
        <v>-8681</v>
      </c>
      <c r="AQ39" s="343">
        <v>-6634</v>
      </c>
      <c r="AR39" s="344">
        <v>30.9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535</v>
      </c>
      <c r="AL40" s="1186"/>
      <c r="AM40" s="1186"/>
      <c r="AN40" s="1187"/>
      <c r="AO40" s="342">
        <v>-1181138</v>
      </c>
      <c r="AP40" s="342">
        <v>-18536</v>
      </c>
      <c r="AQ40" s="343">
        <v>-28305</v>
      </c>
      <c r="AR40" s="344">
        <v>-34.5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179362</v>
      </c>
      <c r="AP41" s="342">
        <v>2815</v>
      </c>
      <c r="AQ41" s="343">
        <v>11332</v>
      </c>
      <c r="AR41" s="344">
        <v>-75.2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504</v>
      </c>
      <c r="AN49" s="1182" t="s">
        <v>539</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2275905</v>
      </c>
      <c r="AN51" s="364">
        <v>36263</v>
      </c>
      <c r="AO51" s="365">
        <v>32.9</v>
      </c>
      <c r="AP51" s="366">
        <v>66255</v>
      </c>
      <c r="AQ51" s="367">
        <v>3.6</v>
      </c>
      <c r="AR51" s="368">
        <v>29.3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1391701</v>
      </c>
      <c r="AN52" s="372">
        <v>22175</v>
      </c>
      <c r="AO52" s="373">
        <v>60.3</v>
      </c>
      <c r="AP52" s="374">
        <v>31822</v>
      </c>
      <c r="AQ52" s="375">
        <v>8.8000000000000007</v>
      </c>
      <c r="AR52" s="376">
        <v>51.5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3990086</v>
      </c>
      <c r="AN53" s="364">
        <v>63165</v>
      </c>
      <c r="AO53" s="365">
        <v>74.2</v>
      </c>
      <c r="AP53" s="366">
        <v>47278</v>
      </c>
      <c r="AQ53" s="367">
        <v>-28.6</v>
      </c>
      <c r="AR53" s="368">
        <v>102.8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2721555</v>
      </c>
      <c r="AN54" s="372">
        <v>43084</v>
      </c>
      <c r="AO54" s="373">
        <v>94.3</v>
      </c>
      <c r="AP54" s="374">
        <v>24096</v>
      </c>
      <c r="AQ54" s="375">
        <v>-24.3</v>
      </c>
      <c r="AR54" s="376">
        <v>118.6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3427347</v>
      </c>
      <c r="AN55" s="364">
        <v>54106</v>
      </c>
      <c r="AO55" s="365">
        <v>-14.3</v>
      </c>
      <c r="AP55" s="366">
        <v>44504</v>
      </c>
      <c r="AQ55" s="367">
        <v>-5.9</v>
      </c>
      <c r="AR55" s="368">
        <v>-8.4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2963415</v>
      </c>
      <c r="AN56" s="372">
        <v>46782</v>
      </c>
      <c r="AO56" s="373">
        <v>8.6</v>
      </c>
      <c r="AP56" s="374">
        <v>25876</v>
      </c>
      <c r="AQ56" s="375">
        <v>7.4</v>
      </c>
      <c r="AR56" s="376">
        <v>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3738354</v>
      </c>
      <c r="AN57" s="364">
        <v>58604</v>
      </c>
      <c r="AO57" s="365">
        <v>8.3000000000000007</v>
      </c>
      <c r="AP57" s="366">
        <v>47820</v>
      </c>
      <c r="AQ57" s="367">
        <v>7.5</v>
      </c>
      <c r="AR57" s="368">
        <v>0.8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2611013</v>
      </c>
      <c r="AN58" s="372">
        <v>40931</v>
      </c>
      <c r="AO58" s="373">
        <v>-12.5</v>
      </c>
      <c r="AP58" s="374">
        <v>25855</v>
      </c>
      <c r="AQ58" s="375">
        <v>-0.1</v>
      </c>
      <c r="AR58" s="376">
        <v>-12.4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3223912</v>
      </c>
      <c r="AN59" s="364">
        <v>50593</v>
      </c>
      <c r="AO59" s="365">
        <v>-13.7</v>
      </c>
      <c r="AP59" s="366">
        <v>41934</v>
      </c>
      <c r="AQ59" s="367">
        <v>-12.3</v>
      </c>
      <c r="AR59" s="368">
        <v>-1.4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2018183</v>
      </c>
      <c r="AN60" s="372">
        <v>31671</v>
      </c>
      <c r="AO60" s="373">
        <v>-22.6</v>
      </c>
      <c r="AP60" s="374">
        <v>23352</v>
      </c>
      <c r="AQ60" s="375">
        <v>-9.6999999999999993</v>
      </c>
      <c r="AR60" s="376">
        <v>-12.9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3331121</v>
      </c>
      <c r="AN61" s="379">
        <v>52546</v>
      </c>
      <c r="AO61" s="380">
        <v>17.5</v>
      </c>
      <c r="AP61" s="381">
        <v>49558</v>
      </c>
      <c r="AQ61" s="382">
        <v>-7.1</v>
      </c>
      <c r="AR61" s="368">
        <v>24.6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2341173</v>
      </c>
      <c r="AN62" s="372">
        <v>36929</v>
      </c>
      <c r="AO62" s="373">
        <v>25.6</v>
      </c>
      <c r="AP62" s="374">
        <v>26200</v>
      </c>
      <c r="AQ62" s="375">
        <v>-3.6</v>
      </c>
      <c r="AR62" s="376">
        <v>29.2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loeBGnHeaLKO0bbB9akbhlLr2O9rOiXWLy94LIc+x71p0a6DzBMKBctUUzgmREH3fsP2H8GtHG57Gfq5d726g==" saltValue="jlqeaaHVW9r6SKI913Kv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COSeY9xgSrdCHoMTDgwC65ENqZpn+gciPzG4Ux82EZvoayAHMJaovZ3d4vVqeRBUeHVFlSrszQo2MCVVJqbSQ==" saltValue="WUCWSlGk1xeygCCxQRrNxQ=="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mMECnfmfFeBxMHkLC0gqwnc22pbim+m4XR8uISh9p99PUSmyykVOSefYGTtkiZMtmnvLIxBeyngvs2RDtermw==" saltValue="WMyON/S2/J38IhSuVDv08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4" t="s">
        <v>3</v>
      </c>
      <c r="D47" s="1194"/>
      <c r="E47" s="1195"/>
      <c r="F47" s="11">
        <v>19.27</v>
      </c>
      <c r="G47" s="12">
        <v>20.25</v>
      </c>
      <c r="H47" s="12">
        <v>23.57</v>
      </c>
      <c r="I47" s="12">
        <v>22.9</v>
      </c>
      <c r="J47" s="13">
        <v>22.71</v>
      </c>
    </row>
    <row r="48" spans="2:10" ht="57.75" customHeight="1" x14ac:dyDescent="0.15">
      <c r="B48" s="14"/>
      <c r="C48" s="1196" t="s">
        <v>4</v>
      </c>
      <c r="D48" s="1196"/>
      <c r="E48" s="1197"/>
      <c r="F48" s="15">
        <v>5.4</v>
      </c>
      <c r="G48" s="16">
        <v>9.56</v>
      </c>
      <c r="H48" s="16">
        <v>6.32</v>
      </c>
      <c r="I48" s="16">
        <v>7.78</v>
      </c>
      <c r="J48" s="17">
        <v>6.01</v>
      </c>
    </row>
    <row r="49" spans="2:10" ht="57.75" customHeight="1" thickBot="1" x14ac:dyDescent="0.2">
      <c r="B49" s="18"/>
      <c r="C49" s="1198" t="s">
        <v>5</v>
      </c>
      <c r="D49" s="1198"/>
      <c r="E49" s="1199"/>
      <c r="F49" s="19" t="s">
        <v>560</v>
      </c>
      <c r="G49" s="20">
        <v>6.06</v>
      </c>
      <c r="H49" s="20">
        <v>0.09</v>
      </c>
      <c r="I49" s="20">
        <v>0.99</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LdVUff3AP9lclGeoniaoiEzaoD2BArQL6H8zrswWUeP6Zeiu/jMYkbL+UVg6dyBUcbUuG08hsw7AItuHUnBuA==" saltValue="41pIxHfnkjwRnRTGNgFJL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武藤宏明</cp:lastModifiedBy>
  <cp:lastPrinted>2020-03-19T02:07:50Z</cp:lastPrinted>
  <dcterms:created xsi:type="dcterms:W3CDTF">2020-02-10T03:14:31Z</dcterms:created>
  <dcterms:modified xsi:type="dcterms:W3CDTF">2020-03-19T02:09:13Z</dcterms:modified>
  <cp:category/>
</cp:coreProperties>
</file>