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750\Desktop\"/>
    </mc:Choice>
  </mc:AlternateContent>
  <bookViews>
    <workbookView xWindow="0" yWindow="0" windowWidth="20490" windowHeight="6435" tabRatio="8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2"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DL102" i="12"/>
  <c r="DQ102" i="12"/>
  <c r="CR102" i="12"/>
  <c r="AU88" i="12" l="1"/>
  <c r="AP88" i="12"/>
  <c r="AF88" i="12"/>
  <c r="AU63" i="12"/>
  <c r="AP63" i="12"/>
  <c r="AP23" i="12"/>
  <c r="AA23" i="12"/>
  <c r="V23" i="12"/>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W40" i="10"/>
  <c r="BW41" i="10" s="1"/>
  <c r="BE40" i="10"/>
  <c r="AM40" i="10"/>
  <c r="U40" i="10"/>
  <c r="C40" i="10"/>
  <c r="CO39" i="10"/>
  <c r="BE39" i="10"/>
  <c r="AM39" i="10"/>
  <c r="U39" i="10"/>
  <c r="C39" i="10"/>
  <c r="CO38" i="10"/>
  <c r="BW38" i="10"/>
  <c r="BW39" i="10" s="1"/>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<sst xmlns="http://schemas.openxmlformats.org/spreadsheetml/2006/main" count="1151" uniqueCount="633">
  <si>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</si>
  <si>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</si>
  <si>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</si>
  <si>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</si>
  <si>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</si>
  <si>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</si>
  <si>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</si>
  <si>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</si>
  <si>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</si>
  <si>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</si>
  <si>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</si>
  <si>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</si>
  <si>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</si>
  <si>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</si>
  <si>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</si>
  <si>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</si>
  <si>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</si>
  <si>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</si>
  <si>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</si>
  <si>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</si>
  <si>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</si>
  <si>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</si>
  <si>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</si>
  <si>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</si>
  <si>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</si>
  <si>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</si>
  <si>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</si>
  <si>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</si>
  <si>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</si>
  <si>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</si>
  <si>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</si>
  <si>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</si>
  <si>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</si>
  <si>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</si>
  <si>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</si>
  <si>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</si>
  <si>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</si>
  <si>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</si>
  <si>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</si>
  <si>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</si>
  <si>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</si>
  <si>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</si>
  <si>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</si>
  <si>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</si>
  <si>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</si>
  <si>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</si>
  <si>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</si>
  <si>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</si>
  <si>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</si>
  <si>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</si>
  <si>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</si>
  <si>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</si>
  <si>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</si>
  <si>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</si>
  <si>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</si>
  <si>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</si>
  <si>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</si>
  <si>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</si>
  <si>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</si>
  <si>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</si>
  <si>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</si>
  <si>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</si>
  <si>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</si>
  <si>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</si>
  <si>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</si>
  <si>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</si>
  <si>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</si>
  <si>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</si>
  <si>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</si>
  <si>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</si>
  <si>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</si>
  <si>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</si>
  <si>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</si>
  <si>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</si>
  <si>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</si>
  <si>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</si>
  <si>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</si>
  <si>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</si>
  <si>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</si>
  <si>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</si>
  <si>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</si>
  <si>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</si>
  <si>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</si>
  <si>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</si>
  <si>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</si>
  <si>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</si>
  <si>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</si>
  <si>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</si>
  <si>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</si>
  <si>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</si>
  <si>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</si>
  <si>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</si>
  <si>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</si>
  <si>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</si>
  <si>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</si>
  <si>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</si>
  <si>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</si>
  <si>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</si>
  <si>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白井市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</si>
  <si>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</si>
  <si>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</si>
  <si>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</si>
  <si>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</si>
  <si>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</si>
  <si>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</si>
  <si>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</si>
  <si>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</si>
  <si>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</si>
  <si>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</si>
  <si>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</si>
  <si>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</si>
  <si>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</si>
  <si>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</si>
  <si>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</si>
  <si>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</si>
  <si>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</si>
  <si>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</si>
  <si>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</si>
  <si>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</si>
  <si>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</si>
  <si>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</si>
  <si>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</si>
  <si>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</si>
  <si>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</si>
  <si>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</si>
  <si>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</si>
  <si>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</si>
  <si>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</si>
  <si>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</si>
  <si>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</si>
  <si>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</si>
  <si>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</si>
  <si>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</si>
  <si>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</si>
  <si>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</si>
  <si>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</si>
  <si>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</si>
  <si>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</si>
  <si>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</si>
  <si>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</si>
  <si>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</si>
  <si>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</si>
  <si>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</si>
  <si>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</si>
  <si>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</si>
  <si>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</si>
  <si>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</si>
  <si>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</si>
  <si>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</si>
  <si>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</si>
  <si>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</si>
  <si>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</si>
  <si>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</si>
  <si>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</si>
  <si>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</si>
  <si>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</si>
  <si>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</si>
  <si>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</si>
  <si>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</si>
  <si>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</si>
  <si>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</si>
  <si>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</si>
  <si>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</si>
  <si>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</si>
  <si>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</si>
  <si>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</si>
  <si>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</si>
  <si>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</si>
  <si>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</si>
  <si>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</si>
  <si>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</si>
  <si>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</si>
  <si>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</si>
  <si>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</si>
  <si>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</si>
  <si>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</si>
  <si>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</si>
  <si>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</si>
  <si>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</si>
  <si>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</si>
  <si>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</si>
  <si>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</si>
  <si>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</si>
  <si>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</si>
  <si>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</si>
  <si>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</si>
  <si>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</si>
  <si>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</si>
  <si>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</si>
  <si>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</si>
  <si>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</si>
  <si>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</si>
  <si>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</si>
  <si>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</si>
  <si>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</si>
  <si>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</si>
  <si>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</si>
  <si>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</si>
  <si>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</si>
  <si>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</si>
  <si>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</si>
  <si>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</si>
  <si>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</si>
  <si>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</si>
  <si>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</si>
  <si>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</si>
  <si>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</si>
  <si>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</si>
  <si>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</si>
  <si>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</si>
  <si>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</si>
  <si>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</si>
  <si>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</si>
  <si>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千葉県白井市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</si>
  <si>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</si>
  <si>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</si>
  <si>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</si>
  <si>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</si>
  <si>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</si>
  <si>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</si>
  <si>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</si>
  <si>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</si>
  <si>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</si>
  <si>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</si>
  <si>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</si>
  <si>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</si>
  <si>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</si>
  <si>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</si>
  <si>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</si>
  <si>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</si>
  <si>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</si>
  <si>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</si>
  <si>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</si>
  <si>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</si>
  <si>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</si>
  <si>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</si>
  <si>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</si>
  <si>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</si>
  <si>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</si>
  <si>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</si>
  <si>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</si>
  <si>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</si>
  <si>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</si>
  <si>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</si>
  <si>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</si>
  <si>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</si>
  <si>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</si>
  <si>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</si>
  <si>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</si>
  <si>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</si>
  <si>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</si>
  <si>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</si>
  <si>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</si>
  <si>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</si>
  <si>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</si>
  <si>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</si>
  <si>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</si>
  <si>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</si>
  <si>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</si>
  <si>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</si>
  <si>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</si>
  <si>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</si>
  <si>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</si>
  <si>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</si>
  <si>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</si>
  <si>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</si>
  <si>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</si>
  <si>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</si>
  <si>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</si>
  <si>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</si>
  <si>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</si>
  <si>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</si>
  <si>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</si>
  <si>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</si>
  <si>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</si>
  <si>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</si>
  <si>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</si>
  <si>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</si>
  <si>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</si>
  <si>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</si>
  <si>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</si>
  <si>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</si>
  <si>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</si>
  <si>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</si>
  <si>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</si>
  <si>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</si>
  <si>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</si>
  <si>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</si>
  <si>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</si>
  <si>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</si>
  <si>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</si>
  <si>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</si>
  <si>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</si>
  <si>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</si>
  <si>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</si>
  <si>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</si>
  <si>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</si>
  <si>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</si>
  <si>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</si>
  <si>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</si>
  <si>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</si>
  <si>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</si>
  <si>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</si>
  <si>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</si>
  <si>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</si>
  <si>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</si>
  <si>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</si>
  <si>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</si>
  <si>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</si>
  <si>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</si>
  <si>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</si>
  <si>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</si>
  <si>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</si>
  <si>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</si>
  <si>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</si>
  <si>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</si>
  <si>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</si>
  <si>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</si>
  <si>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</si>
  <si>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</si>
  <si>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</si>
  <si>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</si>
  <si>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</si>
  <si>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</si>
  <si>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</si>
  <si>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</si>
  <si>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</si>
  <si>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</si>
  <si>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</si>
  <si>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</si>
  <si>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</si>
  <si>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</si>
  <si>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</si>
  <si>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</si>
  <si>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</si>
  <si>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</si>
  <si>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</si>
  <si>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</si>
  <si>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</si>
  <si>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</si>
  <si>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</si>
  <si>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</si>
  <si>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</si>
  <si>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</si>
  <si>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</si>
  <si>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</si>
  <si>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</si>
  <si>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</si>
  <si>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</si>
  <si>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</si>
  <si>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</si>
  <si>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</si>
  <si>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</si>
  <si>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</si>
  <si>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</si>
  <si>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</si>
  <si>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</si>
  <si>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</si>
  <si>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</si>
  <si>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</si>
  <si>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</si>
  <si>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</si>
  <si>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</si>
  <si>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</si>
  <si>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</si>
  <si>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</si>
  <si>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</si>
  <si>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</si>
  <si>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</si>
  <si>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千葉県白井市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</si>
  <si>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</si>
  <si>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</si>
  <si>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</si>
  <si>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</si>
  <si>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</si>
  <si>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</si>
  <si>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</si>
  <si>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</si>
  <si>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</si>
  <si>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</si>
  <si>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</si>
  <si>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</si>
  <si>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</si>
  <si>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</si>
  <si>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</si>
  <si>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</si>
  <si>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</si>
  <si>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</si>
  <si>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</si>
  <si>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</si>
  <si>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</si>
  <si>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</si>
  <si>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</si>
  <si>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</si>
  <si>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</si>
  <si>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</si>
  <si>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</si>
  <si>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</si>
  <si>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</si>
  <si>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</si>
  <si>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</si>
  <si>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</si>
  <si>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</si>
  <si>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</si>
  <si>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白井市国民健康保険特別会計事業勘定</t>
    <phoneticPr fontId="5"/>
  </si>
  <si>
    <t>白井市介護保険特別会計保険事業勘定</t>
    <phoneticPr fontId="5"/>
  </si>
  <si>
    <t>白井市後期高齢者医療特別会計</t>
    <phoneticPr fontId="5"/>
  </si>
  <si>
    <t>白井市水道事業会計</t>
    <phoneticPr fontId="5"/>
  </si>
  <si>
    <t>法適用企業</t>
    <phoneticPr fontId="5"/>
  </si>
  <si>
    <t>白井市下水道事業特別会計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</si>
  <si>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</si>
  <si>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</si>
  <si>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</si>
  <si>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</si>
  <si>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</si>
  <si>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</si>
  <si>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</si>
  <si>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</si>
  <si>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</si>
  <si>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</si>
  <si>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</si>
  <si>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</si>
  <si>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</si>
  <si>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</si>
  <si>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</si>
  <si>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</si>
  <si>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</si>
  <si>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</si>
  <si>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</si>
  <si>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</si>
  <si>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</si>
  <si>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</si>
  <si>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</si>
  <si>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</si>
  <si>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</si>
  <si>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</si>
  <si>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</si>
  <si>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</si>
  <si>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</si>
  <si>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</si>
  <si>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</si>
  <si>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</si>
  <si>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</si>
  <si>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</si>
  <si>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</si>
  <si>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</si>
  <si>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</si>
  <si>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</si>
  <si>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</si>
  <si>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</si>
  <si>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</si>
  <si>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</si>
  <si>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</si>
  <si>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</si>
  <si>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</si>
  <si>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</si>
  <si>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</si>
  <si>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</si>
  <si>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</si>
  <si>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</si>
  <si>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</si>
  <si>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</si>
  <si>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</si>
  <si>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</si>
  <si>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</si>
  <si>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</si>
  <si>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</si>
  <si>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</si>
  <si>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</si>
  <si>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</si>
  <si>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</si>
  <si>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</si>
  <si>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</si>
  <si>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</si>
  <si>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</si>
  <si>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</si>
  <si>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白井市水道事業会計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</si>
  <si>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</si>
  <si>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白井市介護保険特別会計保険事業勘定</t>
    <phoneticPr fontId="5"/>
  </si>
  <si>
    <t>-</t>
    <phoneticPr fontId="5"/>
  </si>
  <si>
    <t>-</t>
    <phoneticPr fontId="5"/>
  </si>
  <si>
    <t>(Ｆ)</t>
    <phoneticPr fontId="5"/>
  </si>
  <si>
    <t>白井市後期高齢者医療特別会計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</si>
  <si>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</si>
  <si>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</si>
  <si>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</si>
  <si>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</si>
  <si>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</si>
  <si>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</si>
  <si>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</si>
  <si>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</si>
  <si>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</si>
  <si>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</si>
  <si>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</si>
  <si>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</si>
  <si>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</si>
  <si>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</si>
  <si>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</si>
  <si>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</si>
  <si>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</si>
  <si>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</si>
  <si>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</si>
  <si>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</si>
  <si>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</si>
  <si>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</si>
  <si>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</si>
  <si>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</si>
  <si>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</si>
  <si>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</si>
  <si>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</si>
  <si>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</si>
  <si>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</si>
  <si>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</si>
  <si>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</si>
  <si>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</si>
  <si>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</si>
  <si>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</si>
  <si>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</si>
  <si>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</si>
  <si>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</si>
  <si>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</si>
  <si>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</si>
  <si>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</si>
  <si>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</si>
  <si>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</si>
  <si>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</si>
  <si>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</si>
  <si>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</si>
  <si>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</si>
  <si>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</si>
  <si>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</si>
  <si>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</si>
  <si>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</si>
  <si>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</si>
  <si>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</si>
  <si>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</si>
  <si>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</si>
  <si>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</si>
  <si>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</si>
  <si>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</si>
  <si>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</si>
  <si>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</si>
  <si>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</si>
  <si>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</si>
  <si>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</si>
  <si>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</si>
  <si>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</si>
  <si>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</si>
  <si>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</si>
  <si>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</si>
  <si>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</si>
  <si>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</si>
  <si>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</si>
  <si>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</si>
  <si>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</si>
  <si>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</si>
  <si>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</si>
  <si>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</si>
  <si>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</si>
  <si>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</si>
  <si>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</si>
  <si>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</si>
  <si>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</si>
  <si>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</si>
  <si>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</si>
  <si>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</si>
  <si>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</si>
  <si>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</si>
  <si>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</si>
  <si>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1.42</t>
  </si>
  <si>
    <t>▲ 1.16</t>
  </si>
  <si>
    <t>白井市水道事業会計</t>
  </si>
  <si>
    <t>一般会計</t>
  </si>
  <si>
    <t>白井市下水道事業特別会計</t>
  </si>
  <si>
    <t>白井市介護保険特別会計保険事業勘定</t>
  </si>
  <si>
    <t>白井市国民健康保険特別会計事業勘定</t>
  </si>
  <si>
    <t>白井市後期高齢者医療特別会計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</si>
  <si>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</si>
  <si>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</si>
  <si>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</si>
  <si>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</si>
  <si>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</si>
  <si>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</si>
  <si>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</si>
  <si>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</si>
  <si>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</si>
  <si>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千葉県自治会館管理運営特別会計</t>
  </si>
  <si>
    <t>千葉県自治研修センター特別会計</t>
  </si>
  <si>
    <t>千葉県市町村交通災害共済特別会計</t>
  </si>
  <si>
    <t>千葉県市町村総合事務組合　一般会計</t>
    <phoneticPr fontId="2"/>
  </si>
  <si>
    <t>千葉県市町村総合事務組合　千葉県自治会館管理運営特別会計</t>
    <phoneticPr fontId="2"/>
  </si>
  <si>
    <t>千葉県市町村総合事務組合　千葉県自治研修センター特別会計</t>
    <phoneticPr fontId="2"/>
  </si>
  <si>
    <t>千葉県市町村総合事務組合　千葉県市町村交通災害共済特別会計</t>
    <phoneticPr fontId="2"/>
  </si>
  <si>
    <t>-</t>
    <phoneticPr fontId="2"/>
  </si>
  <si>
    <t>-</t>
    <phoneticPr fontId="2"/>
  </si>
  <si>
    <t>千葉県後期高齢者医療広域連合　一般会計</t>
    <rPh sb="15" eb="17">
      <t>イッパン</t>
    </rPh>
    <rPh sb="17" eb="19">
      <t>カイケイ</t>
    </rPh>
    <phoneticPr fontId="2"/>
  </si>
  <si>
    <t>千葉県後期高齢者医療広域連合　後期高齢者医療特別会計</t>
    <phoneticPr fontId="2"/>
  </si>
  <si>
    <t>-</t>
    <phoneticPr fontId="2"/>
  </si>
  <si>
    <t>-</t>
    <phoneticPr fontId="2"/>
  </si>
  <si>
    <t>-</t>
    <phoneticPr fontId="2"/>
  </si>
  <si>
    <t>印旛郡市広域市町村圏事務組合　一般会計</t>
    <rPh sb="15" eb="17">
      <t>イッパン</t>
    </rPh>
    <rPh sb="17" eb="19">
      <t>カイケイ</t>
    </rPh>
    <phoneticPr fontId="2"/>
  </si>
  <si>
    <t>印旛郡市広域市町村圏事務組合　水道用水供給事業</t>
    <phoneticPr fontId="2"/>
  </si>
  <si>
    <t>印西地区消防組合　一般会計</t>
    <rPh sb="9" eb="11">
      <t>イッパン</t>
    </rPh>
    <rPh sb="11" eb="13">
      <t>カイケイ</t>
    </rPh>
    <phoneticPr fontId="2"/>
  </si>
  <si>
    <t>柏・白井・鎌ケ谷環境衛生組合　一般会計</t>
    <rPh sb="15" eb="17">
      <t>イッパン</t>
    </rPh>
    <rPh sb="17" eb="19">
      <t>カイケイ</t>
    </rPh>
    <phoneticPr fontId="2"/>
  </si>
  <si>
    <t>印西地区環境整備事業組合　一般会計</t>
    <phoneticPr fontId="2"/>
  </si>
  <si>
    <t>印西地区環境整備事業組合　一般会計（ごみ処理）次期分</t>
    <phoneticPr fontId="2"/>
  </si>
  <si>
    <t>印西地区環境整備事業組合　一般会計（ごみ処理）次期分除く</t>
    <phoneticPr fontId="2"/>
  </si>
  <si>
    <t>印西地区環境整備事業組合　一般会計（平岡自然公園分）</t>
    <phoneticPr fontId="2"/>
  </si>
  <si>
    <t>印西地区環境整備事業組合　墓地事業特別会計</t>
    <phoneticPr fontId="2"/>
  </si>
  <si>
    <t>印旛利根川水防事務組合　一般会計</t>
    <rPh sb="0" eb="2">
      <t>インバ</t>
    </rPh>
    <rPh sb="2" eb="4">
      <t>トネ</t>
    </rPh>
    <rPh sb="4" eb="5">
      <t>ガワ</t>
    </rPh>
    <rPh sb="5" eb="7">
      <t>スイボウ</t>
    </rPh>
    <rPh sb="7" eb="9">
      <t>ジム</t>
    </rPh>
    <rPh sb="9" eb="11">
      <t>クミアイ</t>
    </rPh>
    <rPh sb="12" eb="14">
      <t>イッパン</t>
    </rPh>
    <rPh sb="14" eb="16">
      <t>カイケイ</t>
    </rPh>
    <phoneticPr fontId="2"/>
  </si>
  <si>
    <t>-</t>
    <phoneticPr fontId="2"/>
  </si>
  <si>
    <t>-</t>
    <phoneticPr fontId="2"/>
  </si>
  <si>
    <t>公共施設整備保全基金</t>
    <rPh sb="0" eb="2">
      <t>コウキョウ</t>
    </rPh>
    <rPh sb="2" eb="4">
      <t>シセツ</t>
    </rPh>
    <rPh sb="4" eb="6">
      <t>セイビ</t>
    </rPh>
    <rPh sb="6" eb="8">
      <t>ホゼン</t>
    </rPh>
    <rPh sb="8" eb="10">
      <t>キキン</t>
    </rPh>
    <phoneticPr fontId="2"/>
  </si>
  <si>
    <t>まちづくり寄附金基金</t>
    <rPh sb="5" eb="8">
      <t>キフキン</t>
    </rPh>
    <rPh sb="8" eb="10">
      <t>キキン</t>
    </rPh>
    <phoneticPr fontId="2"/>
  </si>
  <si>
    <t>千葉県地方土地開発公社</t>
    <rPh sb="0" eb="2">
      <t>チバ</t>
    </rPh>
    <rPh sb="2" eb="3">
      <t>ケン</t>
    </rPh>
    <rPh sb="3" eb="5">
      <t>チホウ</t>
    </rPh>
    <rPh sb="5" eb="7">
      <t>トチ</t>
    </rPh>
    <rPh sb="7" eb="9">
      <t>カイハツ</t>
    </rPh>
    <rPh sb="9" eb="11">
      <t>コウシャ</t>
    </rPh>
    <phoneticPr fontId="2"/>
  </si>
  <si>
    <t>-</t>
    <phoneticPr fontId="2"/>
  </si>
  <si>
    <t>千葉ニュータウン事業に係る白井市道等整備基金</t>
    <rPh sb="0" eb="2">
      <t>チバ</t>
    </rPh>
    <rPh sb="8" eb="10">
      <t>ジギョウ</t>
    </rPh>
    <rPh sb="11" eb="12">
      <t>カカ</t>
    </rPh>
    <rPh sb="13" eb="16">
      <t>シロイシ</t>
    </rPh>
    <rPh sb="17" eb="18">
      <t>トウ</t>
    </rPh>
    <rPh sb="18" eb="20">
      <t>セイビ</t>
    </rPh>
    <rPh sb="20" eb="22">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</si>
  <si>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</si>
  <si>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</si>
  <si>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</si>
  <si>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</si>
  <si>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</si>
  <si>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</si>
  <si>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</si>
  <si>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</si>
  <si>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</si>
  <si>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</si>
  <si>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</si>
  <si>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</si>
  <si>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</si>
  <si>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</si>
  <si>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　将来負担比率については、小・中学校普通教室空調整備事業等の債務負担行為に基づく支出予定額の増加により上昇したものである。
　実質公債費比率については、南山小・中学校校舎大規模改修工事に係る地方債の元金償還が開始されたことに伴い上昇したものである。また、令和3年度からは学校給食センターに係る地方債の元金償還が開始されることから、実質公債費の更なる上昇が見込まれる。</t>
    <rPh sb="1" eb="3">
      <t>ショウライ</t>
    </rPh>
    <rPh sb="3" eb="5">
      <t>フタン</t>
    </rPh>
    <rPh sb="5" eb="7">
      <t>ヒリツ</t>
    </rPh>
    <rPh sb="13" eb="14">
      <t>ショウ</t>
    </rPh>
    <rPh sb="15" eb="18">
      <t>チュウガッコウ</t>
    </rPh>
    <rPh sb="18" eb="20">
      <t>フツウ</t>
    </rPh>
    <rPh sb="20" eb="22">
      <t>キョウシツ</t>
    </rPh>
    <rPh sb="22" eb="24">
      <t>クウチョウ</t>
    </rPh>
    <rPh sb="24" eb="26">
      <t>セイビ</t>
    </rPh>
    <rPh sb="26" eb="28">
      <t>ジギョウ</t>
    </rPh>
    <rPh sb="28" eb="29">
      <t>トウ</t>
    </rPh>
    <rPh sb="63" eb="65">
      <t>ジッシツ</t>
    </rPh>
    <rPh sb="65" eb="67">
      <t>コウサイ</t>
    </rPh>
    <rPh sb="67" eb="68">
      <t>ヒ</t>
    </rPh>
    <rPh sb="68" eb="70">
      <t>ヒリツ</t>
    </rPh>
    <rPh sb="76" eb="78">
      <t>ミナミヤマ</t>
    </rPh>
    <rPh sb="78" eb="79">
      <t>ショウ</t>
    </rPh>
    <rPh sb="80" eb="83">
      <t>チュウガッコウ</t>
    </rPh>
    <rPh sb="83" eb="85">
      <t>コウシャ</t>
    </rPh>
    <rPh sb="85" eb="88">
      <t>ダイキボ</t>
    </rPh>
    <rPh sb="88" eb="90">
      <t>カイシュウ</t>
    </rPh>
    <rPh sb="90" eb="92">
      <t>コウジ</t>
    </rPh>
    <rPh sb="93" eb="94">
      <t>カカ</t>
    </rPh>
    <rPh sb="112" eb="113">
      <t>トモナ</t>
    </rPh>
    <rPh sb="114" eb="116">
      <t>ジョウショウ</t>
    </rPh>
    <rPh sb="127" eb="129">
      <t>レイワ</t>
    </rPh>
    <rPh sb="130" eb="132">
      <t>ネンド</t>
    </rPh>
    <rPh sb="135" eb="137">
      <t>ガッコウ</t>
    </rPh>
    <rPh sb="137" eb="139">
      <t>キュウショク</t>
    </rPh>
    <rPh sb="144" eb="145">
      <t>カカ</t>
    </rPh>
    <rPh sb="146" eb="149">
      <t>チホウサイ</t>
    </rPh>
    <rPh sb="150" eb="152">
      <t>ガンキン</t>
    </rPh>
    <rPh sb="152" eb="154">
      <t>ショウカン</t>
    </rPh>
    <rPh sb="155" eb="157">
      <t>カイシ</t>
    </rPh>
    <rPh sb="165" eb="167">
      <t>ジッシツ</t>
    </rPh>
    <rPh sb="167" eb="169">
      <t>コウサイ</t>
    </rPh>
    <rPh sb="169" eb="170">
      <t>ヒ</t>
    </rPh>
    <rPh sb="171" eb="172">
      <t>サラ</t>
    </rPh>
    <rPh sb="174" eb="176">
      <t>ジョウショウ</t>
    </rPh>
    <rPh sb="177" eb="179">
      <t>ミコ</t>
    </rPh>
    <phoneticPr fontId="5"/>
  </si>
  <si>
    <r>
      <t>　</t>
    </r>
    <r>
      <rPr>
        <sz val="11"/>
        <rFont val="ＭＳ Ｐゴシック"/>
        <family val="3"/>
        <charset val="128"/>
      </rPr>
      <t>将来負担比率については、小・中学校普通教室空調整備事業整備等の債務負担行為に基づく支出予定額の増加により上昇したもので、類似団体内平均値を大きく上回ることとなった。</t>
    </r>
    <r>
      <rPr>
        <sz val="11"/>
        <color indexed="8"/>
        <rFont val="ＭＳ Ｐゴシック"/>
        <family val="3"/>
        <charset val="128"/>
      </rPr>
      <t xml:space="preserve">
　有形固定資産減価償却率は、平成29年度及び平成30年度に老朽化していた庁舎及び学校給食センターの建築・建替、令和元年度に西白井コミュニティプラザを新築したことより昨年とほぼ同じ水準を保つことができたものの、施設の老朽化が進んでいることが分かる。
　今後は、平成28年度に策定した行政経営指針及び令和2年度に改定した財政推計等に基づき地方債残高の上昇の抑制に努めることとする。</t>
    </r>
    <rPh sb="1" eb="3">
      <t>ショウライ</t>
    </rPh>
    <rPh sb="3" eb="5">
      <t>フタン</t>
    </rPh>
    <rPh sb="5" eb="7">
      <t>ヒリツ</t>
    </rPh>
    <rPh sb="13" eb="14">
      <t>ショウ</t>
    </rPh>
    <rPh sb="15" eb="18">
      <t>チュウガッコウ</t>
    </rPh>
    <rPh sb="18" eb="20">
      <t>フツウ</t>
    </rPh>
    <rPh sb="20" eb="22">
      <t>キョウシツ</t>
    </rPh>
    <rPh sb="22" eb="24">
      <t>クウチョウ</t>
    </rPh>
    <rPh sb="24" eb="26">
      <t>セイビ</t>
    </rPh>
    <rPh sb="26" eb="28">
      <t>ジギョウ</t>
    </rPh>
    <rPh sb="28" eb="30">
      <t>セイビ</t>
    </rPh>
    <rPh sb="30" eb="31">
      <t>トウ</t>
    </rPh>
    <rPh sb="32" eb="34">
      <t>サイム</t>
    </rPh>
    <rPh sb="34" eb="36">
      <t>フタン</t>
    </rPh>
    <rPh sb="36" eb="38">
      <t>コウイ</t>
    </rPh>
    <rPh sb="39" eb="40">
      <t>モト</t>
    </rPh>
    <rPh sb="42" eb="44">
      <t>シシュツ</t>
    </rPh>
    <rPh sb="44" eb="46">
      <t>ヨテイ</t>
    </rPh>
    <rPh sb="46" eb="47">
      <t>ガク</t>
    </rPh>
    <rPh sb="48" eb="50">
      <t>ゾウカ</t>
    </rPh>
    <rPh sb="53" eb="55">
      <t>ジョウショウ</t>
    </rPh>
    <rPh sb="61" eb="63">
      <t>ルイジ</t>
    </rPh>
    <rPh sb="63" eb="65">
      <t>ダンタイ</t>
    </rPh>
    <rPh sb="65" eb="66">
      <t>ウチ</t>
    </rPh>
    <rPh sb="66" eb="68">
      <t>ヘイキン</t>
    </rPh>
    <rPh sb="68" eb="69">
      <t>アタイ</t>
    </rPh>
    <rPh sb="70" eb="71">
      <t>オオ</t>
    </rPh>
    <rPh sb="73" eb="75">
      <t>ウワマワ</t>
    </rPh>
    <rPh sb="85" eb="87">
      <t>ユウケイ</t>
    </rPh>
    <rPh sb="87" eb="89">
      <t>コテイ</t>
    </rPh>
    <rPh sb="89" eb="91">
      <t>シサン</t>
    </rPh>
    <rPh sb="91" eb="93">
      <t>ゲンカ</t>
    </rPh>
    <rPh sb="93" eb="95">
      <t>ショウキャク</t>
    </rPh>
    <rPh sb="95" eb="96">
      <t>リツ</t>
    </rPh>
    <rPh sb="139" eb="141">
      <t>レイワ</t>
    </rPh>
    <rPh sb="141" eb="143">
      <t>ガンネン</t>
    </rPh>
    <rPh sb="143" eb="144">
      <t>ド</t>
    </rPh>
    <rPh sb="145" eb="146">
      <t>ニシ</t>
    </rPh>
    <rPh sb="146" eb="148">
      <t>シロイ</t>
    </rPh>
    <rPh sb="158" eb="160">
      <t>シンチク</t>
    </rPh>
    <rPh sb="188" eb="190">
      <t>シセツ</t>
    </rPh>
    <rPh sb="191" eb="194">
      <t>ロウキュウカ</t>
    </rPh>
    <rPh sb="195" eb="196">
      <t>スス</t>
    </rPh>
    <rPh sb="203" eb="204">
      <t>ワ</t>
    </rPh>
    <rPh sb="209" eb="211">
      <t>コンゴ</t>
    </rPh>
    <rPh sb="213" eb="215">
      <t>ヘイセイ</t>
    </rPh>
    <rPh sb="217" eb="218">
      <t>ネン</t>
    </rPh>
    <rPh sb="218" eb="219">
      <t>ド</t>
    </rPh>
    <rPh sb="220" eb="222">
      <t>サクテイ</t>
    </rPh>
    <rPh sb="224" eb="226">
      <t>ギョウセイ</t>
    </rPh>
    <rPh sb="226" eb="228">
      <t>ケイエイ</t>
    </rPh>
    <rPh sb="228" eb="230">
      <t>シシン</t>
    </rPh>
    <rPh sb="230" eb="231">
      <t>オヨ</t>
    </rPh>
    <rPh sb="232" eb="234">
      <t>レイワ</t>
    </rPh>
    <rPh sb="235" eb="237">
      <t>ネンド</t>
    </rPh>
    <rPh sb="238" eb="240">
      <t>カイテイ</t>
    </rPh>
    <rPh sb="242" eb="244">
      <t>ザイセイ</t>
    </rPh>
    <rPh sb="244" eb="246">
      <t>スイケイ</t>
    </rPh>
    <rPh sb="246" eb="247">
      <t>トウ</t>
    </rPh>
    <rPh sb="248" eb="249">
      <t>モト</t>
    </rPh>
    <rPh sb="251" eb="254">
      <t>チホウサイ</t>
    </rPh>
    <rPh sb="254" eb="256">
      <t>ザンダカ</t>
    </rPh>
    <rPh sb="257" eb="259">
      <t>ジョウショウ</t>
    </rPh>
    <rPh sb="260" eb="262">
      <t>ヨクセイ</t>
    </rPh>
    <rPh sb="263" eb="26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</si>
</sst>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818F-4C7C-AB7A-45A7FE8C2F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63165</c:v>
                </c:pt>
                <c:pt idx="1">
                  <c:v>54106</c:v>
                </c:pt>
                <c:pt idx="2">
                  <c:v>58604</c:v>
                </c:pt>
                <c:pt idx="3">
                  <c:v>50593</c:v>
                </c:pt>
                <c:pt idx="4">
                  <c:v>31602</c:v>
                </c:pt>
              </c:numCache>
            </c:numRef>
          </c:val>
          <c:smooth val="0"/>
          <c:extLst>
            <c:ext xmlns:c16="http://schemas.microsoft.com/office/drawing/2014/chart" uri="{C3380CC4-5D6E-409C-BE32-E72D297353CC}">
              <c16:uniqueId val="{00000001-818F-4C7C-AB7A-45A7FE8C2F5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9.56</c:v>
                </c:pt>
                <c:pt idx="1">
                  <c:v>6.32</c:v>
                </c:pt>
                <c:pt idx="2">
                  <c:v>7.78</c:v>
                </c:pt>
                <c:pt idx="3">
                  <c:v>6.01</c:v>
                </c:pt>
                <c:pt idx="4">
                  <c:v>6.8</c:v>
                </c:pt>
              </c:numCache>
            </c:numRef>
          </c:val>
          <c:extLst>
            <c:ext xmlns:c16="http://schemas.microsoft.com/office/drawing/2014/chart" uri="{C3380CC4-5D6E-409C-BE32-E72D297353CC}">
              <c16:uniqueId val="{00000000-4EE1-42F9-B423-E2CDAADCECD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20.25</c:v>
                </c:pt>
                <c:pt idx="1">
                  <c:v>23.57</c:v>
                </c:pt>
                <c:pt idx="2">
                  <c:v>22.9</c:v>
                </c:pt>
                <c:pt idx="3">
                  <c:v>22.71</c:v>
                </c:pt>
                <c:pt idx="4">
                  <c:v>20.48</c:v>
                </c:pt>
              </c:numCache>
            </c:numRef>
          </c:val>
          <c:extLst>
            <c:ext xmlns:c16="http://schemas.microsoft.com/office/drawing/2014/chart" uri="{C3380CC4-5D6E-409C-BE32-E72D297353CC}">
              <c16:uniqueId val="{00000001-4EE1-42F9-B423-E2CDAADCECD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6.06</c:v>
                </c:pt>
                <c:pt idx="1">
                  <c:v>0.09</c:v>
                </c:pt>
                <c:pt idx="2">
                  <c:v>0.99</c:v>
                </c:pt>
                <c:pt idx="3">
                  <c:v>-1.42</c:v>
                </c:pt>
                <c:pt idx="4">
                  <c:v>-1.1599999999999999</c:v>
                </c:pt>
              </c:numCache>
            </c:numRef>
          </c:val>
          <c:smooth val="0"/>
          <c:extLst>
            <c:ext xmlns:c16="http://schemas.microsoft.com/office/drawing/2014/chart" uri="{C3380CC4-5D6E-409C-BE32-E72D297353CC}">
              <c16:uniqueId val="{00000002-4EE1-42F9-B423-E2CDAADCECD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0.09</c:v>
                </c:pt>
                <c:pt idx="2">
                  <c:v>#N/A</c:v>
                </c:pt>
                <c:pt idx="3">
                  <c:v>0.09</c:v>
                </c:pt>
                <c:pt idx="4">
                  <c:v>#N/A</c:v>
                </c:pt>
                <c:pt idx="5">
                  <c:v>0.08</c:v>
                </c:pt>
                <c:pt idx="6">
                  <c:v>#N/A</c:v>
                </c:pt>
                <c:pt idx="7">
                  <c:v>0</c:v>
                </c:pt>
                <c:pt idx="8">
                  <c:v>0</c:v>
                </c:pt>
                <c:pt idx="9">
                  <c:v>0</c:v>
                </c:pt>
              </c:numCache>
            </c:numRef>
          </c:val>
          <c:extLst>
            <c:ext xmlns:c16="http://schemas.microsoft.com/office/drawing/2014/chart" uri="{C3380CC4-5D6E-409C-BE32-E72D297353CC}">
              <c16:uniqueId val="{00000000-0D71-4C8F-901E-F0655DFA6F2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D71-4C8F-901E-F0655DFA6F2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D71-4C8F-901E-F0655DFA6F2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D71-4C8F-901E-F0655DFA6F23}"/>
            </c:ext>
          </c:extLst>
        </c:ser>
        <c:ser>
          <c:idx val="4"/>
          <c:order val="4"/>
          <c:tx>
            <c:strRef>
              <c:f>データシート!$A$31</c:f>
              <c:strCache>
                <c:ptCount val="1"/>
                <c:pt idx="0">
                  <c:v>白井市後期高齢者医療特別会計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0.02</c:v>
                </c:pt>
                <c:pt idx="4">
                  <c:v>#N/A</c:v>
                </c:pt>
                <c:pt idx="5">
                  <c:v>0.03</c:v>
                </c:pt>
                <c:pt idx="6">
                  <c:v>#N/A</c:v>
                </c:pt>
                <c:pt idx="7">
                  <c:v>0.02</c:v>
                </c:pt>
                <c:pt idx="8">
                  <c:v>#N/A</c:v>
                </c:pt>
                <c:pt idx="9">
                  <c:v>0.02</c:v>
                </c:pt>
              </c:numCache>
            </c:numRef>
          </c:val>
          <c:extLst>
            <c:ext xmlns:c16="http://schemas.microsoft.com/office/drawing/2014/chart" uri="{C3380CC4-5D6E-409C-BE32-E72D297353CC}">
              <c16:uniqueId val="{00000004-0D71-4C8F-901E-F0655DFA6F23}"/>
            </c:ext>
          </c:extLst>
        </c:ser>
        <c:ser>
          <c:idx val="5"/>
          <c:order val="5"/>
          <c:tx>
            <c:strRef>
              <c:f>データシート!$A$32</c:f>
              <c:strCache>
                <c:ptCount val="1"/>
                <c:pt idx="0">
                  <c:v>白井市国民健康保険特別会計事業勘定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2.63</c:v>
                </c:pt>
                <c:pt idx="2">
                  <c:v>#N/A</c:v>
                </c:pt>
                <c:pt idx="3">
                  <c:v>2.88</c:v>
                </c:pt>
                <c:pt idx="4">
                  <c:v>#N/A</c:v>
                </c:pt>
                <c:pt idx="5">
                  <c:v>3.69</c:v>
                </c:pt>
                <c:pt idx="6">
                  <c:v>#N/A</c:v>
                </c:pt>
                <c:pt idx="7">
                  <c:v>1.48</c:v>
                </c:pt>
                <c:pt idx="8">
                  <c:v>#N/A</c:v>
                </c:pt>
                <c:pt idx="9">
                  <c:v>0.77</c:v>
                </c:pt>
              </c:numCache>
            </c:numRef>
          </c:val>
          <c:extLst>
            <c:ext xmlns:c16="http://schemas.microsoft.com/office/drawing/2014/chart" uri="{C3380CC4-5D6E-409C-BE32-E72D297353CC}">
              <c16:uniqueId val="{00000005-0D71-4C8F-901E-F0655DFA6F23}"/>
            </c:ext>
          </c:extLst>
        </c:ser>
        <c:ser>
          <c:idx val="6"/>
          <c:order val="6"/>
          <c:tx>
            <c:strRef>
              <c:f>データシート!$A$33</c:f>
              <c:strCache>
                <c:ptCount val="1"/>
                <c:pt idx="0">
                  <c:v>白井市介護保険特別会計保険事業勘定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1.08</c:v>
                </c:pt>
                <c:pt idx="2">
                  <c:v>#N/A</c:v>
                </c:pt>
                <c:pt idx="3">
                  <c:v>0.3</c:v>
                </c:pt>
                <c:pt idx="4">
                  <c:v>#N/A</c:v>
                </c:pt>
                <c:pt idx="5">
                  <c:v>1.85</c:v>
                </c:pt>
                <c:pt idx="6">
                  <c:v>#N/A</c:v>
                </c:pt>
                <c:pt idx="7">
                  <c:v>1.03</c:v>
                </c:pt>
                <c:pt idx="8">
                  <c:v>#N/A</c:v>
                </c:pt>
                <c:pt idx="9">
                  <c:v>1.18</c:v>
                </c:pt>
              </c:numCache>
            </c:numRef>
          </c:val>
          <c:extLst>
            <c:ext xmlns:c16="http://schemas.microsoft.com/office/drawing/2014/chart" uri="{C3380CC4-5D6E-409C-BE32-E72D297353CC}">
              <c16:uniqueId val="{00000006-0D71-4C8F-901E-F0655DFA6F23}"/>
            </c:ext>
          </c:extLst>
        </c:ser>
        <c:ser>
          <c:idx val="7"/>
          <c:order val="7"/>
          <c:tx>
            <c:strRef>
              <c:f>データシート!$A$34</c:f>
              <c:strCache>
                <c:ptCount val="1"/>
                <c:pt idx="0">
                  <c:v>白井市下水道事業特別会計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0.19</c:v>
                </c:pt>
                <c:pt idx="2">
                  <c:v>#N/A</c:v>
                </c:pt>
                <c:pt idx="3">
                  <c:v>0.36</c:v>
                </c:pt>
                <c:pt idx="4">
                  <c:v>#N/A</c:v>
                </c:pt>
                <c:pt idx="5">
                  <c:v>0.66</c:v>
                </c:pt>
                <c:pt idx="6">
                  <c:v>#N/A</c:v>
                </c:pt>
                <c:pt idx="7">
                  <c:v>0.66</c:v>
                </c:pt>
                <c:pt idx="8">
                  <c:v>#N/A</c:v>
                </c:pt>
                <c:pt idx="9">
                  <c:v>1.19</c:v>
                </c:pt>
              </c:numCache>
            </c:numRef>
          </c:val>
          <c:extLst>
            <c:ext xmlns:c16="http://schemas.microsoft.com/office/drawing/2014/chart" uri="{C3380CC4-5D6E-409C-BE32-E72D297353CC}">
              <c16:uniqueId val="{00000007-0D71-4C8F-901E-F0655DFA6F2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9.4600000000000009</c:v>
                </c:pt>
                <c:pt idx="2">
                  <c:v>#N/A</c:v>
                </c:pt>
                <c:pt idx="3">
                  <c:v>6.22</c:v>
                </c:pt>
                <c:pt idx="4">
                  <c:v>#N/A</c:v>
                </c:pt>
                <c:pt idx="5">
                  <c:v>7.69</c:v>
                </c:pt>
                <c:pt idx="6">
                  <c:v>#N/A</c:v>
                </c:pt>
                <c:pt idx="7">
                  <c:v>6</c:v>
                </c:pt>
                <c:pt idx="8">
                  <c:v>#N/A</c:v>
                </c:pt>
                <c:pt idx="9">
                  <c:v>6.79</c:v>
                </c:pt>
              </c:numCache>
            </c:numRef>
          </c:val>
          <c:extLst>
            <c:ext xmlns:c16="http://schemas.microsoft.com/office/drawing/2014/chart" uri="{C3380CC4-5D6E-409C-BE32-E72D297353CC}">
              <c16:uniqueId val="{00000008-0D71-4C8F-901E-F0655DFA6F23}"/>
            </c:ext>
          </c:extLst>
        </c:ser>
        <c:ser>
          <c:idx val="9"/>
          <c:order val="9"/>
          <c:tx>
            <c:strRef>
              <c:f>データシート!$A$36</c:f>
              <c:strCache>
                <c:ptCount val="1"/>
                <c:pt idx="0">
                  <c:v>白井市水道事業会計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5.98</c:v>
                </c:pt>
                <c:pt idx="2">
                  <c:v>#N/A</c:v>
                </c:pt>
                <c:pt idx="3">
                  <c:v>6.38</c:v>
                </c:pt>
                <c:pt idx="4">
                  <c:v>#N/A</c:v>
                </c:pt>
                <c:pt idx="5">
                  <c:v>6.89</c:v>
                </c:pt>
                <c:pt idx="6">
                  <c:v>#N/A</c:v>
                </c:pt>
                <c:pt idx="7">
                  <c:v>7.49</c:v>
                </c:pt>
                <c:pt idx="8">
                  <c:v>#N/A</c:v>
                </c:pt>
                <c:pt idx="9">
                  <c:v>7.41</c:v>
                </c:pt>
              </c:numCache>
            </c:numRef>
          </c:val>
          <c:extLst>
            <c:ext xmlns:c16="http://schemas.microsoft.com/office/drawing/2014/chart" uri="{C3380CC4-5D6E-409C-BE32-E72D297353CC}">
              <c16:uniqueId val="{00000009-0D71-4C8F-901E-F0655DFA6F2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1647</c:v>
                </c:pt>
                <c:pt idx="5">
                  <c:v>1659</c:v>
                </c:pt>
                <c:pt idx="8">
                  <c:v>1673</c:v>
                </c:pt>
                <c:pt idx="11">
                  <c:v>1734</c:v>
                </c:pt>
                <c:pt idx="14">
                  <c:v>1734</c:v>
                </c:pt>
              </c:numCache>
            </c:numRef>
          </c:val>
          <c:extLst>
            <c:ext xmlns:c16="http://schemas.microsoft.com/office/drawing/2014/chart" uri="{C3380CC4-5D6E-409C-BE32-E72D297353CC}">
              <c16:uniqueId val="{00000000-59FD-4DA0-8BC7-D457AD27AD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9FD-4DA0-8BC7-D457AD27AD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154</c:v>
                </c:pt>
                <c:pt idx="3">
                  <c:v>151</c:v>
                </c:pt>
                <c:pt idx="6">
                  <c:v>152</c:v>
                </c:pt>
                <c:pt idx="9">
                  <c:v>152</c:v>
                </c:pt>
                <c:pt idx="12">
                  <c:v>152</c:v>
                </c:pt>
              </c:numCache>
            </c:numRef>
          </c:val>
          <c:extLst>
            <c:ext xmlns:c16="http://schemas.microsoft.com/office/drawing/2014/chart" uri="{C3380CC4-5D6E-409C-BE32-E72D297353CC}">
              <c16:uniqueId val="{00000002-59FD-4DA0-8BC7-D457AD27AD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154</c:v>
                </c:pt>
                <c:pt idx="3">
                  <c:v>132</c:v>
                </c:pt>
                <c:pt idx="6">
                  <c:v>103</c:v>
                </c:pt>
                <c:pt idx="9">
                  <c:v>72</c:v>
                </c:pt>
                <c:pt idx="12">
                  <c:v>103</c:v>
                </c:pt>
              </c:numCache>
            </c:numRef>
          </c:val>
          <c:extLst>
            <c:ext xmlns:c16="http://schemas.microsoft.com/office/drawing/2014/chart" uri="{C3380CC4-5D6E-409C-BE32-E72D297353CC}">
              <c16:uniqueId val="{00000003-59FD-4DA0-8BC7-D457AD27AD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66</c:v>
                </c:pt>
                <c:pt idx="3">
                  <c:v>77</c:v>
                </c:pt>
                <c:pt idx="6">
                  <c:v>66</c:v>
                </c:pt>
                <c:pt idx="9">
                  <c:v>60</c:v>
                </c:pt>
                <c:pt idx="12">
                  <c:v>63</c:v>
                </c:pt>
              </c:numCache>
            </c:numRef>
          </c:val>
          <c:extLst>
            <c:ext xmlns:c16="http://schemas.microsoft.com/office/drawing/2014/chart" uri="{C3380CC4-5D6E-409C-BE32-E72D297353CC}">
              <c16:uniqueId val="{00000004-59FD-4DA0-8BC7-D457AD27AD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FD-4DA0-8BC7-D457AD27AD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9FD-4DA0-8BC7-D457AD27AD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1340</c:v>
                </c:pt>
                <c:pt idx="3">
                  <c:v>1414</c:v>
                </c:pt>
                <c:pt idx="6">
                  <c:v>1542</c:v>
                </c:pt>
                <c:pt idx="9">
                  <c:v>1629</c:v>
                </c:pt>
                <c:pt idx="12">
                  <c:v>1837</c:v>
                </c:pt>
              </c:numCache>
            </c:numRef>
          </c:val>
          <c:extLst>
            <c:ext xmlns:c16="http://schemas.microsoft.com/office/drawing/2014/chart" uri="{C3380CC4-5D6E-409C-BE32-E72D297353CC}">
              <c16:uniqueId val="{00000007-59FD-4DA0-8BC7-D457AD27ADA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67</c:v>
                </c:pt>
                <c:pt idx="2">
                  <c:v>#N/A</c:v>
                </c:pt>
                <c:pt idx="3">
                  <c:v>#N/A</c:v>
                </c:pt>
                <c:pt idx="4">
                  <c:v>115</c:v>
                </c:pt>
                <c:pt idx="5">
                  <c:v>#N/A</c:v>
                </c:pt>
                <c:pt idx="6">
                  <c:v>#N/A</c:v>
                </c:pt>
                <c:pt idx="7">
                  <c:v>190</c:v>
                </c:pt>
                <c:pt idx="8">
                  <c:v>#N/A</c:v>
                </c:pt>
                <c:pt idx="9">
                  <c:v>#N/A</c:v>
                </c:pt>
                <c:pt idx="10">
                  <c:v>179</c:v>
                </c:pt>
                <c:pt idx="11">
                  <c:v>#N/A</c:v>
                </c:pt>
                <c:pt idx="12">
                  <c:v>#N/A</c:v>
                </c:pt>
                <c:pt idx="13">
                  <c:v>421</c:v>
                </c:pt>
                <c:pt idx="14">
                  <c:v>#N/A</c:v>
                </c:pt>
              </c:numCache>
            </c:numRef>
          </c:val>
          <c:smooth val="0"/>
          <c:extLst>
            <c:ext xmlns:c16="http://schemas.microsoft.com/office/drawing/2014/chart" uri="{C3380CC4-5D6E-409C-BE32-E72D297353CC}">
              <c16:uniqueId val="{00000008-59FD-4DA0-8BC7-D457AD27ADA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13880</c:v>
                </c:pt>
                <c:pt idx="5">
                  <c:v>13893</c:v>
                </c:pt>
                <c:pt idx="8">
                  <c:v>14017</c:v>
                </c:pt>
                <c:pt idx="11">
                  <c:v>13927</c:v>
                </c:pt>
                <c:pt idx="14">
                  <c:v>13943</c:v>
                </c:pt>
              </c:numCache>
            </c:numRef>
          </c:val>
          <c:extLst>
            <c:ext xmlns:c16="http://schemas.microsoft.com/office/drawing/2014/chart" uri="{C3380CC4-5D6E-409C-BE32-E72D297353CC}">
              <c16:uniqueId val="{00000000-0217-4734-A03C-9C360F1FFB2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3121</c:v>
                </c:pt>
                <c:pt idx="5">
                  <c:v>3851</c:v>
                </c:pt>
                <c:pt idx="8">
                  <c:v>3726</c:v>
                </c:pt>
                <c:pt idx="11">
                  <c:v>3349</c:v>
                </c:pt>
                <c:pt idx="14">
                  <c:v>2836</c:v>
                </c:pt>
              </c:numCache>
            </c:numRef>
          </c:val>
          <c:extLst>
            <c:ext xmlns:c16="http://schemas.microsoft.com/office/drawing/2014/chart" uri="{C3380CC4-5D6E-409C-BE32-E72D297353CC}">
              <c16:uniqueId val="{00000001-0217-4734-A03C-9C360F1FFB2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4166</c:v>
                </c:pt>
                <c:pt idx="5">
                  <c:v>4777</c:v>
                </c:pt>
                <c:pt idx="8">
                  <c:v>5001</c:v>
                </c:pt>
                <c:pt idx="11">
                  <c:v>5438</c:v>
                </c:pt>
                <c:pt idx="14">
                  <c:v>5087</c:v>
                </c:pt>
              </c:numCache>
            </c:numRef>
          </c:val>
          <c:extLst>
            <c:ext xmlns:c16="http://schemas.microsoft.com/office/drawing/2014/chart" uri="{C3380CC4-5D6E-409C-BE32-E72D297353CC}">
              <c16:uniqueId val="{00000002-0217-4734-A03C-9C360F1FFB2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217-4734-A03C-9C360F1FFB2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217-4734-A03C-9C360F1FFB2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29</c:v>
                </c:pt>
                <c:pt idx="6">
                  <c:v>275</c:v>
                </c:pt>
                <c:pt idx="9">
                  <c:v>545</c:v>
                </c:pt>
                <c:pt idx="12">
                  <c:v>549</c:v>
                </c:pt>
              </c:numCache>
            </c:numRef>
          </c:val>
          <c:extLst>
            <c:ext xmlns:c16="http://schemas.microsoft.com/office/drawing/2014/chart" uri="{C3380CC4-5D6E-409C-BE32-E72D297353CC}">
              <c16:uniqueId val="{00000005-0217-4734-A03C-9C360F1FFB2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555</c:v>
                </c:pt>
                <c:pt idx="3">
                  <c:v>874</c:v>
                </c:pt>
                <c:pt idx="6">
                  <c:v>592</c:v>
                </c:pt>
                <c:pt idx="9">
                  <c:v>457</c:v>
                </c:pt>
                <c:pt idx="12">
                  <c:v>623</c:v>
                </c:pt>
              </c:numCache>
            </c:numRef>
          </c:val>
          <c:extLst>
            <c:ext xmlns:c16="http://schemas.microsoft.com/office/drawing/2014/chart" uri="{C3380CC4-5D6E-409C-BE32-E72D297353CC}">
              <c16:uniqueId val="{00000006-0217-4734-A03C-9C360F1FFB2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457</c:v>
                </c:pt>
                <c:pt idx="3">
                  <c:v>876</c:v>
                </c:pt>
                <c:pt idx="6">
                  <c:v>1213</c:v>
                </c:pt>
                <c:pt idx="9">
                  <c:v>1402</c:v>
                </c:pt>
                <c:pt idx="12">
                  <c:v>1413</c:v>
                </c:pt>
              </c:numCache>
            </c:numRef>
          </c:val>
          <c:extLst>
            <c:ext xmlns:c16="http://schemas.microsoft.com/office/drawing/2014/chart" uri="{C3380CC4-5D6E-409C-BE32-E72D297353CC}">
              <c16:uniqueId val="{00000007-0217-4734-A03C-9C360F1FFB2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793</c:v>
                </c:pt>
                <c:pt idx="3">
                  <c:v>879</c:v>
                </c:pt>
                <c:pt idx="6">
                  <c:v>736</c:v>
                </c:pt>
                <c:pt idx="9">
                  <c:v>921</c:v>
                </c:pt>
                <c:pt idx="12">
                  <c:v>841</c:v>
                </c:pt>
              </c:numCache>
            </c:numRef>
          </c:val>
          <c:extLst>
            <c:ext xmlns:c16="http://schemas.microsoft.com/office/drawing/2014/chart" uri="{C3380CC4-5D6E-409C-BE32-E72D297353CC}">
              <c16:uniqueId val="{00000008-0217-4734-A03C-9C360F1FFB2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1029</c:v>
                </c:pt>
                <c:pt idx="3">
                  <c:v>3841</c:v>
                </c:pt>
                <c:pt idx="6">
                  <c:v>1310</c:v>
                </c:pt>
                <c:pt idx="9">
                  <c:v>1897</c:v>
                </c:pt>
                <c:pt idx="12">
                  <c:v>2552</c:v>
                </c:pt>
              </c:numCache>
            </c:numRef>
          </c:val>
          <c:extLst>
            <c:ext xmlns:c16="http://schemas.microsoft.com/office/drawing/2014/chart" uri="{C3380CC4-5D6E-409C-BE32-E72D297353CC}">
              <c16:uniqueId val="{00000009-0217-4734-A03C-9C360F1FFB2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16585</c:v>
                </c:pt>
                <c:pt idx="3">
                  <c:v>18392</c:v>
                </c:pt>
                <c:pt idx="6">
                  <c:v>20204</c:v>
                </c:pt>
                <c:pt idx="9">
                  <c:v>21713</c:v>
                </c:pt>
                <c:pt idx="12">
                  <c:v>21517</c:v>
                </c:pt>
              </c:numCache>
            </c:numRef>
          </c:val>
          <c:extLst>
            <c:ext xmlns:c16="http://schemas.microsoft.com/office/drawing/2014/chart" uri="{C3380CC4-5D6E-409C-BE32-E72D297353CC}">
              <c16:uniqueId val="{0000000A-0217-4734-A03C-9C360F1FFB2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2369</c:v>
                </c:pt>
                <c:pt idx="5">
                  <c:v>#N/A</c:v>
                </c:pt>
                <c:pt idx="6">
                  <c:v>#N/A</c:v>
                </c:pt>
                <c:pt idx="7">
                  <c:v>1586</c:v>
                </c:pt>
                <c:pt idx="8">
                  <c:v>#N/A</c:v>
                </c:pt>
                <c:pt idx="9">
                  <c:v>#N/A</c:v>
                </c:pt>
                <c:pt idx="10">
                  <c:v>4219</c:v>
                </c:pt>
                <c:pt idx="11">
                  <c:v>#N/A</c:v>
                </c:pt>
                <c:pt idx="12">
                  <c:v>#N/A</c:v>
                </c:pt>
                <c:pt idx="13">
                  <c:v>5627</c:v>
                </c:pt>
                <c:pt idx="14">
                  <c:v>#N/A</c:v>
                </c:pt>
              </c:numCache>
            </c:numRef>
          </c:val>
          <c:smooth val="0"/>
          <c:extLst>
            <c:ext xmlns:c16="http://schemas.microsoft.com/office/drawing/2014/chart" uri="{C3380CC4-5D6E-409C-BE32-E72D297353CC}">
              <c16:uniqueId val="{0000000B-0217-4734-A03C-9C360F1FFB2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2627</c:v>
                </c:pt>
                <c:pt idx="1">
                  <c:v>2652</c:v>
                </c:pt>
                <c:pt idx="2">
                  <c:v>2415</c:v>
                </c:pt>
              </c:numCache>
            </c:numRef>
          </c:val>
          <c:extLst>
            <c:ext xmlns:c16="http://schemas.microsoft.com/office/drawing/2014/chart" uri="{C3380CC4-5D6E-409C-BE32-E72D297353CC}">
              <c16:uniqueId val="{00000000-E926-49CE-9485-3A01110DB0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E926-49CE-9485-3A01110DB0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1473</c:v>
                </c:pt>
                <c:pt idx="1">
                  <c:v>1631</c:v>
                </c:pt>
                <c:pt idx="2">
                  <c:v>1477</c:v>
                </c:pt>
              </c:numCache>
            </c:numRef>
          </c:val>
          <c:extLst>
            <c:ext xmlns:c16="http://schemas.microsoft.com/office/drawing/2014/chart" uri="{C3380CC4-5D6E-409C-BE32-E72D297353CC}">
              <c16:uniqueId val="{00000002-E926-49CE-9485-3A01110DB0F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{580ACA29-0FB0-4E46-BE91-431CAF1740F3}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DB1-4510-9EA5-3F1C570C8F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{43DD5FBA-250E-48E4-AA8B-C17701D2344E}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DB1-4510-9EA5-3F1C570C8F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{D26DFB53-BDBC-49FE-BA6E-AA33BA34C094}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DB1-4510-9EA5-3F1C570C8F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{4A670B62-5517-4375-8229-8F9BCA6669B7}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DB1-4510-9EA5-3F1C570C8F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{F3A277AC-4DFD-460B-B27C-CC2A072AA73E}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DB1-4510-9EA5-3F1C570C8F08}"/>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{0A051DEA-68EC-4552-A5F9-C537F7969E34}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DB1-4510-9EA5-3F1C570C8F08}"/>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{CC663D8F-E3DB-4FB7-A65C-43102E511EB4}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DB1-4510-9EA5-3F1C570C8F08}"/>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{3B5237DA-8AC7-4E4D-9F93-F8C1856EAC2D}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DB1-4510-9EA5-3F1C570C8F08}"/>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{C91F8D8D-4365-405F-8250-DD401E678AB3}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DB1-4510-9EA5-3F1C570C8F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49.1</c:v>
                </c:pt>
                <c:pt idx="16">
                  <c:v>47.7</c:v>
                </c:pt>
                <c:pt idx="24">
                  <c:v>46.7</c:v>
                </c:pt>
                <c:pt idx="32">
                  <c:v>47.4</c:v>
                </c:pt>
              </c:numCache>
            </c:numRef>
          </c:xVal>
          <c:yVal>
            <c:numRef>
              <c:f>公会計指標分析・財政指標組合せ分析表!$BP$51:$DC$51</c:f>
              <c:numCache>
                <c:formatCode>#,##0.0;"▲ "#,##0.0</c:formatCode>
                <c:ptCount val="40"/>
                <c:pt idx="8">
                  <c:v>23</c:v>
                </c:pt>
                <c:pt idx="16">
                  <c:v>15.3</c:v>
                </c:pt>
                <c:pt idx="24">
                  <c:v>40.200000000000003</c:v>
                </c:pt>
                <c:pt idx="32">
                  <c:v>53</c:v>
                </c:pt>
              </c:numCache>
            </c:numRef>
          </c:yVal>
          <c:smooth val="0"/>
          <c:extLst>
            <c:ext xmlns:c16="http://schemas.microsoft.com/office/drawing/2014/chart" uri="{C3380CC4-5D6E-409C-BE32-E72D297353CC}">
              <c16:uniqueId val="{00000009-EDB1-4510-9EA5-3F1C570C8F0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{13185182-FF14-4DBC-87B4-1A6A71344F6D}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DB1-4510-9EA5-3F1C570C8F0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{CEE97E46-E62D-424B-B1E9-FE71C1BC178E}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DB1-4510-9EA5-3F1C570C8F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{707CA2B6-8CBC-44A9-B977-B74D93A0B84F}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DB1-4510-9EA5-3F1C570C8F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{72915783-9400-4852-B5C9-DD97CB607442}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DB1-4510-9EA5-3F1C570C8F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{404A9BB5-05E5-444D-BEFB-5DBEA21BE92F}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DB1-4510-9EA5-3F1C570C8F08}"/>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{FD85E6AC-F1B6-4F71-8EE7-85C1259E73BD}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DB1-4510-9EA5-3F1C570C8F08}"/>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{B3BF5532-7B0C-4BE7-9FB2-985D680426B0}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DB1-4510-9EA5-3F1C570C8F08}"/>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{4D482AED-7E31-44E9-8EF2-777A10B7E457}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DB1-4510-9EA5-3F1C570C8F08}"/>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{C8A8E2DF-6C96-465E-B477-1CFB7B2701D7}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DB1-4510-9EA5-3F1C570C8F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60.4</c:v>
                </c:pt>
                <c:pt idx="16">
                  <c:v>59.3</c:v>
                </c:pt>
                <c:pt idx="24">
                  <c:v>59.9</c:v>
                </c:pt>
                <c:pt idx="32">
                  <c:v>61.5</c:v>
                </c:pt>
              </c:numCache>
            </c:numRef>
          </c:xVal>
          <c:yVal>
            <c:numRef>
              <c:f>公会計指標分析・財政指標組合せ分析表!$BP$55:$DC$55</c:f>
              <c:numCache>
                <c:formatCode>#,##0.0;"▲ "#,##0.0</c:formatCode>
                <c:ptCount val="40"/>
                <c:pt idx="8">
                  <c:v>35.299999999999997</c:v>
                </c:pt>
                <c:pt idx="16">
                  <c:v>31.9</c:v>
                </c:pt>
                <c:pt idx="24">
                  <c:v>24.2</c:v>
                </c:pt>
                <c:pt idx="32">
                  <c:v>22.1</c:v>
                </c:pt>
              </c:numCache>
            </c:numRef>
          </c:yVal>
          <c:smooth val="0"/>
          <c:extLst>
            <c:ext xmlns:c16="http://schemas.microsoft.com/office/drawing/2014/chart" uri="{C3380CC4-5D6E-409C-BE32-E72D297353CC}">
              <c16:uniqueId val="{00000013-EDB1-4510-9EA5-3F1C570C8F08}"/>
            </c:ext>
          </c:extLst>
        </c:ser>
        <c:dLbls>
          <c:showLegendKey val="0"/>
          <c:showVal val="1"/>
          <c:showCatName val="0"/>
          <c:showSerName val="0"/>
          <c:showPercent val="0"/>
          <c:showBubbleSize val="0"/>
        </c:dLbls>
        <c:axId val="46179840"/>
        <c:axId val="46181760"/>
      </c:scatterChart>
      <c:valAx>
        <c:axId val="46179840"/>
        <c:scaling>
          <c:orientation val="minMax"/>
          <c:max val="63"/>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{4E8406E1-F08D-4BD9-A091-D6C784F841D4}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5BC-4F41-A629-4CE89E803E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{E71A6778-9B0D-49A5-A948-D820443F4E9C}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BC-4F41-A629-4CE89E803E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{EBBA0E60-6DAF-4EAB-9EE4-EF016D375392}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BC-4F41-A629-4CE89E803E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{87C5FABF-C6AF-4DA5-B8C6-126A1FB78871}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BC-4F41-A629-4CE89E803E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{5ED8E8AD-BDB3-40EF-AFC1-24B44630D76A}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BC-4F41-A629-4CE89E803EF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{DF8A59B0-02A4-465D-9D52-9AB4204D99EA}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5BC-4F41-A629-4CE89E803EF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{B680261F-F25C-401C-AD47-8EF6D5B89B7E}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5BC-4F41-A629-4CE89E803EF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{BABD88CC-ACCA-468A-9F3E-ABE1B88478A3}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5BC-4F41-A629-4CE89E803EF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{B792E170-59CD-429F-91D3-8A907FC3A7EC}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5BC-4F41-A629-4CE89E803E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c:v>
                </c:pt>
                <c:pt idx="8">
                  <c:v>1.1000000000000001</c:v>
                </c:pt>
                <c:pt idx="16">
                  <c:v>1.1000000000000001</c:v>
                </c:pt>
                <c:pt idx="24">
                  <c:v>1.5</c:v>
                </c:pt>
                <c:pt idx="32">
                  <c:v>2.5</c:v>
                </c:pt>
              </c:numCache>
            </c:numRef>
          </c:xVal>
          <c:yVal>
            <c:numRef>
              <c:f>公会計指標分析・財政指標組合せ分析表!$BP$73:$DC$73</c:f>
              <c:numCache>
                <c:formatCode>#,##0.0;"▲ "#,##0.0</c:formatCode>
                <c:ptCount val="40"/>
                <c:pt idx="8">
                  <c:v>23</c:v>
                </c:pt>
                <c:pt idx="16">
                  <c:v>15.3</c:v>
                </c:pt>
                <c:pt idx="24">
                  <c:v>40.200000000000003</c:v>
                </c:pt>
                <c:pt idx="32">
                  <c:v>53</c:v>
                </c:pt>
              </c:numCache>
            </c:numRef>
          </c:yVal>
          <c:smooth val="0"/>
          <c:extLst>
            <c:ext xmlns:c16="http://schemas.microsoft.com/office/drawing/2014/chart" uri="{C3380CC4-5D6E-409C-BE32-E72D297353CC}">
              <c16:uniqueId val="{00000009-35BC-4F41-A629-4CE89E803EF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5.6753615127538943E-3"/>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{8BBC14C4-F065-429C-941C-DCA17DD8738A}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5BC-4F41-A629-4CE89E803EF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{800CF4EE-050E-47B3-B83F-40AAE2779F4D}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BC-4F41-A629-4CE89E803E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{D6FCE336-3A36-4DBA-BBAC-2860C127D6E4}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BC-4F41-A629-4CE89E803E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{96E100A7-B77A-4521-B7E3-2ADA47E1E2D3}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BC-4F41-A629-4CE89E803E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{177F5214-6A35-4FE5-B84B-79C437A5C772}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BC-4F41-A629-4CE89E803EF9}"/>
                </c:ext>
              </c:extLst>
            </c:dLbl>
            <c:dLbl>
              <c:idx val="8"/>
              <c:layout>
                <c:manualLayout>
                  <c:x val="0"/>
                  <c:y val="-5.6753615127538943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{783B4356-9309-4008-AF19-F6EBDB6F4B6F}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5BC-4F41-A629-4CE89E803EF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{AE8A3FD0-FD96-4498-88D0-FDC0C166EAEA}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5BC-4F41-A629-4CE89E803EF9}"/>
                </c:ext>
              </c:extLst>
            </c:dLbl>
            <c:dLbl>
              <c:idx val="24"/>
              <c:layout>
                <c:manualLayout>
                  <c:x val="0"/>
                  <c:y val="-2.5587246310895145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{194D912F-FECC-4D60-949E-BA79F9AAFB0E}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5BC-4F41-A629-4CE89E803EF9}"/>
                </c:ext>
              </c:extLst>
            </c:dLbl>
            <c:dLbl>
              <c:idx val="32"/>
              <c:layout>
                <c:manualLayout>
                  <c:x val="0"/>
                  <c:y val="2.5587246310894347E-3"/>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{E8A7C76E-5448-47B8-8350-FBE44C0D20CD}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5BC-4F41-A629-4CE89E803E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35BC-4F41-A629-4CE89E803EF9}"/>
            </c:ext>
          </c:extLst>
        </c:ser>
        <c:dLbls>
          <c:showLegendKey val="0"/>
          <c:showVal val="1"/>
          <c:showCatName val="0"/>
          <c:showSerName val="0"/>
          <c:showPercent val="0"/>
          <c:showBubbleSize val="0"/>
        </c:dLbls>
        <c:axId val="84219776"/>
        <c:axId val="84234240"/>
      </c:scatterChart>
      <c:valAx>
        <c:axId val="84219776"/>
        <c:scaling>
          <c:orientation val="minMax"/>
          <c:max val="7.5"/>
          <c:min val="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・実質公債費比率の分子のうち、元利償還金等（</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）における比率が最も高い項目は元利償還金である。</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r>
          <a:b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b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・元利償還金は、平成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から</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年度に借り入れた市役所庁舎整備に係る地方債の元金償還が開始したこと等により、令和元年度は前年度より約</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億円増加した。</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r>
          <a:b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b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・今後も学校給食共同調理場建替に係る借入の元金償還が控えていることから、分子の増加傾向は続き、令和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年度末に地方債残高のピークを見込んでいる。</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r>
          <a:b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b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・将来負担を抑制するため、今後も交付税算入される地方債の選定等をはじめ地方債対象事業の慎重な見極めが必要である。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・満期一括償還地方債について活用していないため、その返済の財源としての減債基金は利用していない。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・将来負担比率の分子のうち、将来負担額</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における比率が最も高い項目は、一般会計等に係る地方債の現在高である。平成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年度から令和元年度については償還が進んだことから残高は小さくなっているが、庁舎整備事業及び学校給食共同調理場建替事業に係る多額の地方債を借り入れたこと等により、平成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年度から約</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49</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億円増加している。</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r>
          <a:b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b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・市では、財政推計において、令和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年度を地方債残高のピークと見込んでいることから、将来負担比率が増加しないよう、今後は、新たな地方債対象事業を慎重に見極めることが求められている。</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r>
          <a:b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b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・また、債務負担行為に基づく支出予定額については、小中学校普通教室空調整備事業等の増などにより平成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年度から約</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5,500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万円増加した。</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r>
          <a:b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b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公共施設包括管理事業や公共施設空調設備等賃貸借事業、小中学校学習用端末等整備事業などの債務負担行為を議決していることから増加が見込まれていることから、将来負担を抑制するため、今後も交付税算入される地方債の選定等をはじめ地方債対象事業の慎重な見極めが必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千葉県白井市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・令和元年度の二つの台風（令和元年房総半島台風・令和元年東日本台風）の被害に対応するため、財政調整基金を大幅に取り崩したことから、基金残高全体も大きく減少した。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・令和元年度に特定目的基金の見直しを行い、「社会福祉事業推進基金」及び「白井市国際交流基金」を見直し廃止した。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r>
          <a:b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r>
          <a:b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年度末に定めた行政経営指針において、第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次総合計画前期基本計画の最終年度である令和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年度末及び後期基本計画の最終年度である令和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年度末における基金残高の目標数値を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億円以上としている。この目標の達成のため更なる行政経営改革に取り組む必要がある。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r>
          <a:b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・個別施設計画に基づく施設の長寿命化等に係る経費の増加に対応するための財源となる公共施設整備保全基金については、計画的な積み立てについて検討する必要がある。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r>
          <a:b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・基金の効率的な運用について検討を進めていく必要がある。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・千葉ニュータウン事業に係る白井市道等整備基金：千葉ニュータウン事業における未施工の道路及び千葉ニュータウン事業に関連する道路及び下水道施設の用地の整備。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・公共施設整備保全基金：公共施設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庁舎、学校、保育所その他の建物</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の整備及び保全。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・まちづくり寄附金：市への寄附金の適正な管理及び運営。</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・千葉ニュータウン事業に係る白井市道等整備基金：千葉ニュータウン事業における未施工の道路の整備に活用したため。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r>
          <a:b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・公共施設整備保全基金：今後の施設修繕等に対する財源を確保するために補正予算編成時の財源超過分の一部を積み立てたため。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・まちづくり寄附金基金：寄付額の増による。（原則、当該年度の寄附金は一度基金に積み立てたうえで翌年度以降の事業に活用している）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・公共施設整備保全基金については、今後策定する公共施設の個別施設計画の実施に伴い需要が増加することから、計画的な積み立てを進めていく必要がある。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令和元年度の二つの台風（令和元年房総半島台風・令和元年東日本台風）の被害に対応するため、予算作成時よりも大きく取り崩しを行ったことから、約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億円の減額となった。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資金繰りの面からも、取り崩しはやむを得ないものと捉えているが、平成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年度末に定めた行政経営指針において、第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次総合計画前期基本計画の最終年度である令和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年度末及び後期基本計画の最終年度である令和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年度末における基金残高の目標数値を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以上としている。これまでは、取り崩しを行っても、実質収支を基に積み立てをすることができたため、目標値を上回る基金残高を維持することができたが、今後は人口減少に伴う税収の減や高齢化に伴う繰出金の増などが見込まれることから、目標数値を達成するため、より効率的な財政運営が求められ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基金の活用を行っていないことから、金額に増減はない。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公的資金補償金免除繰上償還の制度を用いて、高金利の借り入れに係る地方債を繰り上げ償還しており、また、近年実施した小中学校の耐震改修等の大規模な建設事業の実施に伴い地方債残高が増加していること等により義務的経費が増加していることから、積極的な積み立てについては検討してい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11156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355600" y="63500"/>
          <a:ext cx="107569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xdr:cNvSpPr/>
      </xdr:nvSpPr>
      <xdr:spPr>
        <a:xfrm>
          <a:off x="14516100" y="171450"/>
          <a:ext cx="33591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xdr:cNvSpPr/>
      </xdr:nvSpPr>
      <xdr:spPr>
        <a:xfrm>
          <a:off x="14512925" y="168275"/>
          <a:ext cx="3343275"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xdr:cNvSpPr/>
      </xdr:nvSpPr>
      <xdr:spPr>
        <a:xfrm>
          <a:off x="14538325" y="174625"/>
          <a:ext cx="3286125"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xdr:cNvSpPr/>
      </xdr:nvSpPr>
      <xdr:spPr>
        <a:xfrm>
          <a:off x="12122150" y="171450"/>
          <a:ext cx="226060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xdr:cNvSpPr/>
      </xdr:nvSpPr>
      <xdr:spPr>
        <a:xfrm>
          <a:off x="12147550" y="168275"/>
          <a:ext cx="221615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xdr:cNvSpPr/>
      </xdr:nvSpPr>
      <xdr:spPr>
        <a:xfrm>
          <a:off x="12172950" y="174625"/>
          <a:ext cx="2178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425450" y="365125"/>
          <a:ext cx="8582025"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552450" y="396875"/>
          <a:ext cx="1168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1685925" y="396875"/>
          <a:ext cx="1133475"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63,324
62,075
35.48
20,742,200
19,746,229
801,626
11,789,967
21,516,523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2819400" y="396875"/>
          <a:ext cx="1295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4114800" y="415925"/>
          <a:ext cx="17176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5832475" y="415925"/>
          <a:ext cx="10699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6965950" y="428625"/>
          <a:ext cx="5492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114800" y="1038225"/>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5895975" y="1038225"/>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9445625" y="365125"/>
          <a:ext cx="12954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9658350" y="428625"/>
          <a:ext cx="1133475"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9658350" y="542925"/>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9658350" y="885825"/>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9499600" y="517525"/>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955357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955357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959802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9518650" y="885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959802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9518650" y="1266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2" name="テキスト ボックス 31"/>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3" name="テキスト ボックス 32"/>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4" name="テキスト ボックス 33"/>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5" name="テキスト ボックス 34"/>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6" name="テキスト ボックス 35"/>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098550" y="3578225"/>
          <a:ext cx="361315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719439" y="3853117"/>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284214" y="3836446"/>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46609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46609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59563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59563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73787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73787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098550" y="4181475"/>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4949825"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4949825"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49974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有形固定資産減価償却資産率は</a:t>
          </a:r>
          <a:r>
            <a:rPr kumimoji="1" lang="en-US" altLang="ja-JP" sz="1100">
              <a:latin typeface="ＭＳ Ｐゴシック" panose="020B0600070205080204" pitchFamily="50" charset="-128"/>
              <a:ea typeface="ＭＳ Ｐゴシック" panose="020B0600070205080204" pitchFamily="50" charset="-128"/>
            </a:rPr>
            <a:t>47.4%</a:t>
          </a:r>
          <a:r>
            <a:rPr kumimoji="1" lang="ja-JP" altLang="en-US" sz="1100">
              <a:latin typeface="ＭＳ Ｐゴシック" panose="020B0600070205080204" pitchFamily="50" charset="-128"/>
              <a:ea typeface="ＭＳ Ｐゴシック" panose="020B0600070205080204" pitchFamily="50" charset="-128"/>
            </a:rPr>
            <a:t>ととなり、平成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年度及び平成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年度に老朽化していた庁舎及び学校給食センターの建築・建替等により昨年とほぼ同じ水準を保つことができたと考える。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これらの有形固定資産については、老朽化していくことから公共施設等総合管理計画に基づき、点検・診断や計画的な予防保全による長寿命化・修繕等の費用の水準化を図るなど、公共施設等の適正管理に努めることとす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0795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098550" y="6340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75185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3" name="直線コネクタ 52"/>
        <xdr:cNvCxnSpPr/>
      </xdr:nvCxnSpPr>
      <xdr:spPr>
        <a:xfrm>
          <a:off x="1098550" y="603204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4" name="テキスト ボックス 53"/>
        <xdr:cNvSpPr txBox="1"/>
      </xdr:nvSpPr>
      <xdr:spPr>
        <a:xfrm>
          <a:off x="75185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5" name="直線コネクタ 54"/>
        <xdr:cNvCxnSpPr/>
      </xdr:nvCxnSpPr>
      <xdr:spPr>
        <a:xfrm>
          <a:off x="1098550" y="572361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6" name="テキスト ボックス 55"/>
        <xdr:cNvSpPr txBox="1"/>
      </xdr:nvSpPr>
      <xdr:spPr>
        <a:xfrm>
          <a:off x="75185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7" name="直線コネクタ 56"/>
        <xdr:cNvCxnSpPr/>
      </xdr:nvCxnSpPr>
      <xdr:spPr>
        <a:xfrm>
          <a:off x="1098550" y="5415189"/>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8" name="テキスト ボックス 57"/>
        <xdr:cNvSpPr txBox="1"/>
      </xdr:nvSpPr>
      <xdr:spPr>
        <a:xfrm>
          <a:off x="75185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9" name="直線コネクタ 58"/>
        <xdr:cNvCxnSpPr/>
      </xdr:nvCxnSpPr>
      <xdr:spPr>
        <a:xfrm>
          <a:off x="1098550" y="5106761"/>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0" name="テキスト ボックス 59"/>
        <xdr:cNvSpPr txBox="1"/>
      </xdr:nvSpPr>
      <xdr:spPr>
        <a:xfrm>
          <a:off x="75185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1" name="直線コネクタ 60"/>
        <xdr:cNvCxnSpPr/>
      </xdr:nvCxnSpPr>
      <xdr:spPr>
        <a:xfrm>
          <a:off x="1098550" y="479833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2" name="テキスト ボックス 61"/>
        <xdr:cNvSpPr txBox="1"/>
      </xdr:nvSpPr>
      <xdr:spPr>
        <a:xfrm>
          <a:off x="75185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3" name="直線コネクタ 62"/>
        <xdr:cNvCxnSpPr/>
      </xdr:nvCxnSpPr>
      <xdr:spPr>
        <a:xfrm>
          <a:off x="1098550" y="448990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4" name="テキスト ボックス 63"/>
        <xdr:cNvSpPr txBox="1"/>
      </xdr:nvSpPr>
      <xdr:spPr>
        <a:xfrm>
          <a:off x="75185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098550" y="4181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75185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098550" y="4181475"/>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8" name="直線コネクタ 67"/>
        <xdr:cNvCxnSpPr/>
      </xdr:nvCxnSpPr>
      <xdr:spPr>
        <a:xfrm flipV="1">
          <a:off x="4074795" y="4662624"/>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69" name="有形固定資産減価償却率最小値テキスト"/>
        <xdr:cNvSpPr txBox="1"/>
      </xdr:nvSpPr>
      <xdr:spPr>
        <a:xfrm>
          <a:off x="4127500" y="6042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70" name="直線コネクタ 69"/>
        <xdr:cNvCxnSpPr/>
      </xdr:nvCxnSpPr>
      <xdr:spPr>
        <a:xfrm>
          <a:off x="3987800" y="603821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1" name="有形固定資産減価償却率最大値テキスト"/>
        <xdr:cNvSpPr txBox="1"/>
      </xdr:nvSpPr>
      <xdr:spPr>
        <a:xfrm>
          <a:off x="4127500" y="4437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2" name="直線コネクタ 71"/>
        <xdr:cNvCxnSpPr/>
      </xdr:nvCxnSpPr>
      <xdr:spPr>
        <a:xfrm>
          <a:off x="3987800" y="466262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73" name="有形固定資産減価償却率平均値テキスト"/>
        <xdr:cNvSpPr txBox="1"/>
      </xdr:nvSpPr>
      <xdr:spPr>
        <a:xfrm>
          <a:off x="4127500" y="53890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4" name="フローチャート: 判断 73"/>
        <xdr:cNvSpPr/>
      </xdr:nvSpPr>
      <xdr:spPr>
        <a:xfrm>
          <a:off x="4025900" y="54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5" name="フローチャート: 判断 74"/>
        <xdr:cNvSpPr/>
      </xdr:nvSpPr>
      <xdr:spPr>
        <a:xfrm>
          <a:off x="3429000" y="53613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6" name="フローチャート: 判断 75"/>
        <xdr:cNvSpPr/>
      </xdr:nvSpPr>
      <xdr:spPr>
        <a:xfrm>
          <a:off x="2781300" y="534279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7" name="フローチャート: 判断 76"/>
        <xdr:cNvSpPr/>
      </xdr:nvSpPr>
      <xdr:spPr>
        <a:xfrm>
          <a:off x="2133600" y="53767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78" name="フローチャート: 判断 77"/>
        <xdr:cNvSpPr/>
      </xdr:nvSpPr>
      <xdr:spPr>
        <a:xfrm>
          <a:off x="1485900" y="526569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392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3305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26828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0351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38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3719</xdr:rowOff>
    </xdr:from>
    <xdr:to>
      <xdr:col>23</xdr:col>
      <xdr:colOff>136525</xdr:colOff>
      <xdr:row>29</xdr:row>
      <xdr:rowOff>105319</xdr:rowOff>
    </xdr:to>
    <xdr:sp macro="" textlink="">
      <xdr:nvSpPr>
        <xdr:cNvPr id="84" name="楕円 83"/>
        <xdr:cNvSpPr/>
      </xdr:nvSpPr>
      <xdr:spPr>
        <a:xfrm>
          <a:off x="4025900" y="497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26596</xdr:rowOff>
    </xdr:from>
    <xdr:ext cx="405111" cy="259045"/>
    <xdr:sp macro="" textlink="">
      <xdr:nvSpPr>
        <xdr:cNvPr id="85" name="有形固定資産減価償却率該当値テキスト"/>
        <xdr:cNvSpPr txBox="1"/>
      </xdr:nvSpPr>
      <xdr:spPr>
        <a:xfrm>
          <a:off x="4127500" y="482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153579</xdr:rowOff>
    </xdr:from>
    <xdr:to>
      <xdr:col>19</xdr:col>
      <xdr:colOff>187325</xdr:colOff>
      <xdr:row>29</xdr:row>
      <xdr:rowOff>83729</xdr:rowOff>
    </xdr:to>
    <xdr:sp macro="" textlink="">
      <xdr:nvSpPr>
        <xdr:cNvPr id="86" name="楕円 85"/>
        <xdr:cNvSpPr/>
      </xdr:nvSpPr>
      <xdr:spPr>
        <a:xfrm>
          <a:off x="3429000" y="495417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32929</xdr:rowOff>
    </xdr:from>
    <xdr:to>
      <xdr:col>23</xdr:col>
      <xdr:colOff>85725</xdr:colOff>
      <xdr:row>29</xdr:row>
      <xdr:rowOff>54519</xdr:rowOff>
    </xdr:to>
    <xdr:cxnSp macro="">
      <xdr:nvCxnSpPr>
        <xdr:cNvPr id="87" name="直線コネクタ 86"/>
        <xdr:cNvCxnSpPr/>
      </xdr:nvCxnSpPr>
      <xdr:spPr>
        <a:xfrm>
          <a:off x="3479800" y="5004979"/>
          <a:ext cx="5969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12972</xdr:rowOff>
    </xdr:from>
    <xdr:to>
      <xdr:col>15</xdr:col>
      <xdr:colOff>187325</xdr:colOff>
      <xdr:row>29</xdr:row>
      <xdr:rowOff>114572</xdr:rowOff>
    </xdr:to>
    <xdr:sp macro="" textlink="">
      <xdr:nvSpPr>
        <xdr:cNvPr id="88" name="楕円 87"/>
        <xdr:cNvSpPr/>
      </xdr:nvSpPr>
      <xdr:spPr>
        <a:xfrm>
          <a:off x="2781300" y="498502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32929</xdr:rowOff>
    </xdr:from>
    <xdr:to>
      <xdr:col>19</xdr:col>
      <xdr:colOff>136525</xdr:colOff>
      <xdr:row>29</xdr:row>
      <xdr:rowOff>63772</xdr:rowOff>
    </xdr:to>
    <xdr:cxnSp macro="">
      <xdr:nvCxnSpPr>
        <xdr:cNvPr id="89" name="直線コネクタ 88"/>
        <xdr:cNvCxnSpPr/>
      </xdr:nvCxnSpPr>
      <xdr:spPr>
        <a:xfrm flipV="1">
          <a:off x="2832100" y="5004979"/>
          <a:ext cx="6477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56152</xdr:rowOff>
    </xdr:from>
    <xdr:to>
      <xdr:col>11</xdr:col>
      <xdr:colOff>187325</xdr:colOff>
      <xdr:row>29</xdr:row>
      <xdr:rowOff>157752</xdr:rowOff>
    </xdr:to>
    <xdr:sp macro="" textlink="">
      <xdr:nvSpPr>
        <xdr:cNvPr id="90" name="楕円 89"/>
        <xdr:cNvSpPr/>
      </xdr:nvSpPr>
      <xdr:spPr>
        <a:xfrm>
          <a:off x="2133600" y="502820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63772</xdr:rowOff>
    </xdr:from>
    <xdr:to>
      <xdr:col>15</xdr:col>
      <xdr:colOff>136525</xdr:colOff>
      <xdr:row>29</xdr:row>
      <xdr:rowOff>106952</xdr:rowOff>
    </xdr:to>
    <xdr:cxnSp macro="">
      <xdr:nvCxnSpPr>
        <xdr:cNvPr id="91" name="直線コネクタ 90"/>
        <xdr:cNvCxnSpPr/>
      </xdr:nvCxnSpPr>
      <xdr:spPr>
        <a:xfrm flipV="1">
          <a:off x="2184400" y="5035822"/>
          <a:ext cx="6477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92" name="n_1aveValue有形固定資産減価償却率"/>
        <xdr:cNvSpPr txBox="1"/>
      </xdr:nvSpPr>
      <xdr:spPr>
        <a:xfrm>
          <a:off x="3293119"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93" name="n_2aveValue有形固定資産減価償却率"/>
        <xdr:cNvSpPr txBox="1"/>
      </xdr:nvSpPr>
      <xdr:spPr>
        <a:xfrm>
          <a:off x="2658119" y="5435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94" name="n_3aveValue有形固定資産減価償却率"/>
        <xdr:cNvSpPr txBox="1"/>
      </xdr:nvSpPr>
      <xdr:spPr>
        <a:xfrm>
          <a:off x="2010419" y="546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95" name="n_4aveValue有形固定資産減価償却率"/>
        <xdr:cNvSpPr txBox="1"/>
      </xdr:nvSpPr>
      <xdr:spPr>
        <a:xfrm>
          <a:off x="1362719" y="5040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100256</xdr:rowOff>
    </xdr:from>
    <xdr:ext cx="405111" cy="259045"/>
    <xdr:sp macro="" textlink="">
      <xdr:nvSpPr>
        <xdr:cNvPr id="96" name="n_1mainValue有形固定資産減価償却率"/>
        <xdr:cNvSpPr txBox="1"/>
      </xdr:nvSpPr>
      <xdr:spPr>
        <a:xfrm>
          <a:off x="3293119" y="4729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131099</xdr:rowOff>
    </xdr:from>
    <xdr:ext cx="405111" cy="259045"/>
    <xdr:sp macro="" textlink="">
      <xdr:nvSpPr>
        <xdr:cNvPr id="97" name="n_2mainValue有形固定資産減価償却率"/>
        <xdr:cNvSpPr txBox="1"/>
      </xdr:nvSpPr>
      <xdr:spPr>
        <a:xfrm>
          <a:off x="2658119" y="476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2829</xdr:rowOff>
    </xdr:from>
    <xdr:ext cx="405111" cy="259045"/>
    <xdr:sp macro="" textlink="">
      <xdr:nvSpPr>
        <xdr:cNvPr id="98" name="n_3mainValue有形固定資産減価償却率"/>
        <xdr:cNvSpPr txBox="1"/>
      </xdr:nvSpPr>
      <xdr:spPr>
        <a:xfrm>
          <a:off x="2010419" y="480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9645650" y="3578225"/>
          <a:ext cx="3584575"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0544443" y="3853117"/>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1760740" y="3836446"/>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2080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2080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45034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45034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5897225"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5897225"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9645650" y="4181475"/>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3468350"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3468350"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35445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a:t>
          </a:r>
          <a:r>
            <a:rPr kumimoji="1" lang="en-US" altLang="ja-JP" sz="1100">
              <a:latin typeface="ＭＳ Ｐゴシック" panose="020B0600070205080204" pitchFamily="50" charset="-128"/>
              <a:ea typeface="ＭＳ Ｐゴシック" panose="020B0600070205080204" pitchFamily="50" charset="-128"/>
            </a:rPr>
            <a:t>713.1%</a:t>
          </a:r>
          <a:r>
            <a:rPr kumimoji="1" lang="ja-JP" altLang="en-US" sz="1100">
              <a:latin typeface="ＭＳ Ｐゴシック" panose="020B0600070205080204" pitchFamily="50" charset="-128"/>
              <a:ea typeface="ＭＳ Ｐゴシック" panose="020B0600070205080204" pitchFamily="50" charset="-128"/>
            </a:rPr>
            <a:t>ととなり、新たに令和元年度から南山小・中学校大規模改修工事に係る地方債の償還を開始したことなどにより、</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年連続で全国平均及び千葉県平均を上回ることとなった。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年度に策定した行政経営指針に基づいて、借入残高の圧縮に努めるとともに、地方債の発行にあたっては交付税措置のない地方債を抑制することで債務償還比率の改善に取り組むこととする。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960755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9645650" y="6340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17552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9645650" y="598064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917552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9645650" y="562080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92286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9645650" y="52609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92286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9645650" y="490114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92286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9645650" y="454130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93312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9645650" y="4181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9645650" y="4181475"/>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7" name="直線コネクタ 126"/>
        <xdr:cNvCxnSpPr/>
      </xdr:nvCxnSpPr>
      <xdr:spPr>
        <a:xfrm flipV="1">
          <a:off x="12593320" y="4541308"/>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28" name="債務償還比率最小値テキスト"/>
        <xdr:cNvSpPr txBox="1"/>
      </xdr:nvSpPr>
      <xdr:spPr>
        <a:xfrm>
          <a:off x="12646025" y="60603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29" name="直線コネクタ 128"/>
        <xdr:cNvCxnSpPr/>
      </xdr:nvCxnSpPr>
      <xdr:spPr>
        <a:xfrm>
          <a:off x="12534900" y="60565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2646025"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2534900" y="454130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134411</xdr:rowOff>
    </xdr:from>
    <xdr:ext cx="469744" cy="259045"/>
    <xdr:sp macro="" textlink="">
      <xdr:nvSpPr>
        <xdr:cNvPr id="132" name="債務償還比率平均値テキスト"/>
        <xdr:cNvSpPr txBox="1"/>
      </xdr:nvSpPr>
      <xdr:spPr>
        <a:xfrm>
          <a:off x="12646025" y="5106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3" name="フローチャート: 判断 132"/>
        <xdr:cNvSpPr/>
      </xdr:nvSpPr>
      <xdr:spPr>
        <a:xfrm>
          <a:off x="12573000" y="525503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4" name="フローチャート: 判断 133"/>
        <xdr:cNvSpPr/>
      </xdr:nvSpPr>
      <xdr:spPr>
        <a:xfrm>
          <a:off x="11947525" y="526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5" name="フローチャート: 判断 134"/>
        <xdr:cNvSpPr/>
      </xdr:nvSpPr>
      <xdr:spPr>
        <a:xfrm>
          <a:off x="11299825" y="530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6" name="フローチャート: 判断 135"/>
        <xdr:cNvSpPr/>
      </xdr:nvSpPr>
      <xdr:spPr>
        <a:xfrm>
          <a:off x="10652125" y="532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37" name="フローチャート: 判断 136"/>
        <xdr:cNvSpPr/>
      </xdr:nvSpPr>
      <xdr:spPr>
        <a:xfrm>
          <a:off x="10004425" y="526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244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18491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2014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0553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990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30882</xdr:rowOff>
    </xdr:from>
    <xdr:to>
      <xdr:col>76</xdr:col>
      <xdr:colOff>73025</xdr:colOff>
      <xdr:row>31</xdr:row>
      <xdr:rowOff>132482</xdr:rowOff>
    </xdr:to>
    <xdr:sp macro="" textlink="">
      <xdr:nvSpPr>
        <xdr:cNvPr id="143" name="楕円 142"/>
        <xdr:cNvSpPr/>
      </xdr:nvSpPr>
      <xdr:spPr>
        <a:xfrm>
          <a:off x="12573000" y="534583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9309</xdr:rowOff>
    </xdr:from>
    <xdr:ext cx="469744" cy="259045"/>
    <xdr:sp macro="" textlink="">
      <xdr:nvSpPr>
        <xdr:cNvPr id="144" name="債務償還比率該当値テキスト"/>
        <xdr:cNvSpPr txBox="1"/>
      </xdr:nvSpPr>
      <xdr:spPr>
        <a:xfrm>
          <a:off x="12646025" y="532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36280</xdr:rowOff>
    </xdr:from>
    <xdr:to>
      <xdr:col>72</xdr:col>
      <xdr:colOff>123825</xdr:colOff>
      <xdr:row>31</xdr:row>
      <xdr:rowOff>137880</xdr:rowOff>
    </xdr:to>
    <xdr:sp macro="" textlink="">
      <xdr:nvSpPr>
        <xdr:cNvPr id="145" name="楕円 144"/>
        <xdr:cNvSpPr/>
      </xdr:nvSpPr>
      <xdr:spPr>
        <a:xfrm>
          <a:off x="11947525" y="53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81682</xdr:rowOff>
    </xdr:from>
    <xdr:to>
      <xdr:col>76</xdr:col>
      <xdr:colOff>22225</xdr:colOff>
      <xdr:row>31</xdr:row>
      <xdr:rowOff>87080</xdr:rowOff>
    </xdr:to>
    <xdr:cxnSp macro="">
      <xdr:nvCxnSpPr>
        <xdr:cNvPr id="146" name="直線コネクタ 145"/>
        <xdr:cNvCxnSpPr/>
      </xdr:nvCxnSpPr>
      <xdr:spPr>
        <a:xfrm flipV="1">
          <a:off x="11998325" y="5396632"/>
          <a:ext cx="5969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59598</xdr:rowOff>
    </xdr:from>
    <xdr:to>
      <xdr:col>68</xdr:col>
      <xdr:colOff>123825</xdr:colOff>
      <xdr:row>30</xdr:row>
      <xdr:rowOff>161198</xdr:rowOff>
    </xdr:to>
    <xdr:sp macro="" textlink="">
      <xdr:nvSpPr>
        <xdr:cNvPr id="147" name="楕円 146"/>
        <xdr:cNvSpPr/>
      </xdr:nvSpPr>
      <xdr:spPr>
        <a:xfrm>
          <a:off x="11299825" y="52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110398</xdr:rowOff>
    </xdr:from>
    <xdr:to>
      <xdr:col>72</xdr:col>
      <xdr:colOff>73025</xdr:colOff>
      <xdr:row>31</xdr:row>
      <xdr:rowOff>87080</xdr:rowOff>
    </xdr:to>
    <xdr:cxnSp macro="">
      <xdr:nvCxnSpPr>
        <xdr:cNvPr id="148" name="直線コネクタ 147"/>
        <xdr:cNvCxnSpPr/>
      </xdr:nvCxnSpPr>
      <xdr:spPr>
        <a:xfrm>
          <a:off x="11350625" y="5253898"/>
          <a:ext cx="647700" cy="14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87785</xdr:rowOff>
    </xdr:from>
    <xdr:to>
      <xdr:col>64</xdr:col>
      <xdr:colOff>123825</xdr:colOff>
      <xdr:row>31</xdr:row>
      <xdr:rowOff>17935</xdr:rowOff>
    </xdr:to>
    <xdr:sp macro="" textlink="">
      <xdr:nvSpPr>
        <xdr:cNvPr id="149" name="楕円 148"/>
        <xdr:cNvSpPr/>
      </xdr:nvSpPr>
      <xdr:spPr>
        <a:xfrm>
          <a:off x="10652125" y="52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110398</xdr:rowOff>
    </xdr:from>
    <xdr:to>
      <xdr:col>68</xdr:col>
      <xdr:colOff>73025</xdr:colOff>
      <xdr:row>30</xdr:row>
      <xdr:rowOff>138585</xdr:rowOff>
    </xdr:to>
    <xdr:cxnSp macro="">
      <xdr:nvCxnSpPr>
        <xdr:cNvPr id="150" name="直線コネクタ 149"/>
        <xdr:cNvCxnSpPr/>
      </xdr:nvCxnSpPr>
      <xdr:spPr>
        <a:xfrm flipV="1">
          <a:off x="10702925" y="5253898"/>
          <a:ext cx="647700" cy="2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23185</xdr:rowOff>
    </xdr:from>
    <xdr:to>
      <xdr:col>60</xdr:col>
      <xdr:colOff>123825</xdr:colOff>
      <xdr:row>29</xdr:row>
      <xdr:rowOff>124785</xdr:rowOff>
    </xdr:to>
    <xdr:sp macro="" textlink="">
      <xdr:nvSpPr>
        <xdr:cNvPr id="151" name="楕円 150"/>
        <xdr:cNvSpPr/>
      </xdr:nvSpPr>
      <xdr:spPr>
        <a:xfrm>
          <a:off x="10004425" y="499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73985</xdr:rowOff>
    </xdr:from>
    <xdr:to>
      <xdr:col>64</xdr:col>
      <xdr:colOff>73025</xdr:colOff>
      <xdr:row>30</xdr:row>
      <xdr:rowOff>138585</xdr:rowOff>
    </xdr:to>
    <xdr:cxnSp macro="">
      <xdr:nvCxnSpPr>
        <xdr:cNvPr id="152" name="直線コネクタ 151"/>
        <xdr:cNvCxnSpPr/>
      </xdr:nvCxnSpPr>
      <xdr:spPr>
        <a:xfrm>
          <a:off x="10055225" y="5046035"/>
          <a:ext cx="647700" cy="23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65648</xdr:rowOff>
    </xdr:from>
    <xdr:ext cx="469744" cy="259045"/>
    <xdr:sp macro="" textlink="">
      <xdr:nvSpPr>
        <xdr:cNvPr id="153" name="n_1aveValue債務償還比率"/>
        <xdr:cNvSpPr txBox="1"/>
      </xdr:nvSpPr>
      <xdr:spPr>
        <a:xfrm>
          <a:off x="11779327" y="503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83548</xdr:rowOff>
    </xdr:from>
    <xdr:ext cx="469744" cy="259045"/>
    <xdr:sp macro="" textlink="">
      <xdr:nvSpPr>
        <xdr:cNvPr id="154" name="n_2aveValue債務償還比率"/>
        <xdr:cNvSpPr txBox="1"/>
      </xdr:nvSpPr>
      <xdr:spPr>
        <a:xfrm>
          <a:off x="11144327" y="539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105618</xdr:rowOff>
    </xdr:from>
    <xdr:ext cx="469744" cy="259045"/>
    <xdr:sp macro="" textlink="">
      <xdr:nvSpPr>
        <xdr:cNvPr id="155" name="n_3aveValue債務償還比率"/>
        <xdr:cNvSpPr txBox="1"/>
      </xdr:nvSpPr>
      <xdr:spPr>
        <a:xfrm>
          <a:off x="10496627" y="542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43486</xdr:rowOff>
    </xdr:from>
    <xdr:ext cx="469744" cy="259045"/>
    <xdr:sp macro="" textlink="">
      <xdr:nvSpPr>
        <xdr:cNvPr id="156" name="n_4aveValue債務償還比率"/>
        <xdr:cNvSpPr txBox="1"/>
      </xdr:nvSpPr>
      <xdr:spPr>
        <a:xfrm>
          <a:off x="9848927" y="535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129007</xdr:rowOff>
    </xdr:from>
    <xdr:ext cx="469744" cy="259045"/>
    <xdr:sp macro="" textlink="">
      <xdr:nvSpPr>
        <xdr:cNvPr id="157" name="n_1mainValue債務償還比率"/>
        <xdr:cNvSpPr txBox="1"/>
      </xdr:nvSpPr>
      <xdr:spPr>
        <a:xfrm>
          <a:off x="11779327" y="544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6275</xdr:rowOff>
    </xdr:from>
    <xdr:ext cx="469744" cy="259045"/>
    <xdr:sp macro="" textlink="">
      <xdr:nvSpPr>
        <xdr:cNvPr id="158" name="n_2mainValue債務償還比率"/>
        <xdr:cNvSpPr txBox="1"/>
      </xdr:nvSpPr>
      <xdr:spPr>
        <a:xfrm>
          <a:off x="11144327" y="497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34462</xdr:rowOff>
    </xdr:from>
    <xdr:ext cx="469744" cy="259045"/>
    <xdr:sp macro="" textlink="">
      <xdr:nvSpPr>
        <xdr:cNvPr id="159" name="n_3mainValue債務償還比率"/>
        <xdr:cNvSpPr txBox="1"/>
      </xdr:nvSpPr>
      <xdr:spPr>
        <a:xfrm>
          <a:off x="10496627" y="500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141312</xdr:rowOff>
    </xdr:from>
    <xdr:ext cx="469744" cy="259045"/>
    <xdr:sp macro="" textlink="">
      <xdr:nvSpPr>
        <xdr:cNvPr id="160" name="n_4mainValue債務償還比率"/>
        <xdr:cNvSpPr txBox="1"/>
      </xdr:nvSpPr>
      <xdr:spPr>
        <a:xfrm>
          <a:off x="9848927" y="477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098550" y="718185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098550" y="10944225"/>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8001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59563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8001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59563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63,324
62,075
35.48
20,742,200
19,746,229
801,626
11,789,967
21,516,523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662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659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39490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39878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3889375" y="727056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39878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3889375" y="566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xdr:cNvSpPr txBox="1"/>
      </xdr:nvSpPr>
      <xdr:spPr>
        <a:xfrm>
          <a:off x="39878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38989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203575" y="661071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428875"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68275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936625" y="65633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74" name="楕円 73"/>
        <xdr:cNvSpPr/>
      </xdr:nvSpPr>
      <xdr:spPr>
        <a:xfrm>
          <a:off x="38989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4190</xdr:rowOff>
    </xdr:from>
    <xdr:ext cx="405111" cy="259045"/>
    <xdr:sp macro="" textlink="">
      <xdr:nvSpPr>
        <xdr:cNvPr id="75" name="【道路】&#10;有形固定資産減価償却率該当値テキスト"/>
        <xdr:cNvSpPr txBox="1"/>
      </xdr:nvSpPr>
      <xdr:spPr>
        <a:xfrm>
          <a:off x="3987800" y="617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138067</xdr:rowOff>
    </xdr:from>
    <xdr:to>
      <xdr:col>20</xdr:col>
      <xdr:colOff>38100</xdr:colOff>
      <xdr:row>37</xdr:row>
      <xdr:rowOff>68217</xdr:rowOff>
    </xdr:to>
    <xdr:sp macro="" textlink="">
      <xdr:nvSpPr>
        <xdr:cNvPr id="76" name="楕円 75"/>
        <xdr:cNvSpPr/>
      </xdr:nvSpPr>
      <xdr:spPr>
        <a:xfrm>
          <a:off x="3203575" y="631026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17417</xdr:rowOff>
    </xdr:from>
    <xdr:to>
      <xdr:col>24</xdr:col>
      <xdr:colOff>63500</xdr:colOff>
      <xdr:row>37</xdr:row>
      <xdr:rowOff>32113</xdr:rowOff>
    </xdr:to>
    <xdr:cxnSp macro="">
      <xdr:nvCxnSpPr>
        <xdr:cNvPr id="77" name="直線コネクタ 76"/>
        <xdr:cNvCxnSpPr/>
      </xdr:nvCxnSpPr>
      <xdr:spPr>
        <a:xfrm>
          <a:off x="3235325" y="6361067"/>
          <a:ext cx="714375"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110308</xdr:rowOff>
    </xdr:from>
    <xdr:to>
      <xdr:col>15</xdr:col>
      <xdr:colOff>101600</xdr:colOff>
      <xdr:row>37</xdr:row>
      <xdr:rowOff>40458</xdr:rowOff>
    </xdr:to>
    <xdr:sp macro="" textlink="">
      <xdr:nvSpPr>
        <xdr:cNvPr id="78" name="楕円 77"/>
        <xdr:cNvSpPr/>
      </xdr:nvSpPr>
      <xdr:spPr>
        <a:xfrm>
          <a:off x="2428875"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161108</xdr:rowOff>
    </xdr:from>
    <xdr:to>
      <xdr:col>19</xdr:col>
      <xdr:colOff>177800</xdr:colOff>
      <xdr:row>37</xdr:row>
      <xdr:rowOff>17417</xdr:rowOff>
    </xdr:to>
    <xdr:cxnSp macro="">
      <xdr:nvCxnSpPr>
        <xdr:cNvPr id="79" name="直線コネクタ 78"/>
        <xdr:cNvCxnSpPr/>
      </xdr:nvCxnSpPr>
      <xdr:spPr>
        <a:xfrm>
          <a:off x="2479675" y="6333308"/>
          <a:ext cx="75565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79284</xdr:rowOff>
    </xdr:from>
    <xdr:to>
      <xdr:col>10</xdr:col>
      <xdr:colOff>165100</xdr:colOff>
      <xdr:row>37</xdr:row>
      <xdr:rowOff>9434</xdr:rowOff>
    </xdr:to>
    <xdr:sp macro="" textlink="">
      <xdr:nvSpPr>
        <xdr:cNvPr id="80" name="楕円 79"/>
        <xdr:cNvSpPr/>
      </xdr:nvSpPr>
      <xdr:spPr>
        <a:xfrm>
          <a:off x="1682750" y="62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130084</xdr:rowOff>
    </xdr:from>
    <xdr:to>
      <xdr:col>15</xdr:col>
      <xdr:colOff>50800</xdr:colOff>
      <xdr:row>36</xdr:row>
      <xdr:rowOff>161108</xdr:rowOff>
    </xdr:to>
    <xdr:cxnSp macro="">
      <xdr:nvCxnSpPr>
        <xdr:cNvPr id="81" name="直線コネクタ 80"/>
        <xdr:cNvCxnSpPr/>
      </xdr:nvCxnSpPr>
      <xdr:spPr>
        <a:xfrm>
          <a:off x="1733550" y="6302284"/>
          <a:ext cx="746125"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16890</xdr:rowOff>
    </xdr:from>
    <xdr:ext cx="405111" cy="259045"/>
    <xdr:sp macro="" textlink="">
      <xdr:nvSpPr>
        <xdr:cNvPr id="82" name="n_1aveValue【道路】&#10;有形固定資産減価償却率"/>
        <xdr:cNvSpPr txBox="1"/>
      </xdr:nvSpPr>
      <xdr:spPr>
        <a:xfrm>
          <a:off x="306769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3" name="n_2aveValue【道路】&#10;有形固定資産減価償却率"/>
        <xdr:cNvSpPr txBox="1"/>
      </xdr:nvSpPr>
      <xdr:spPr>
        <a:xfrm>
          <a:off x="230569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4" name="n_3aveValue【道路】&#10;有形固定資産減価償却率"/>
        <xdr:cNvSpPr txBox="1"/>
      </xdr:nvSpPr>
      <xdr:spPr>
        <a:xfrm>
          <a:off x="1559569"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5" name="n_4aveValue【道路】&#10;有形固定資産減価償却率"/>
        <xdr:cNvSpPr txBox="1"/>
      </xdr:nvSpPr>
      <xdr:spPr>
        <a:xfrm>
          <a:off x="8134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84744</xdr:rowOff>
    </xdr:from>
    <xdr:ext cx="405111" cy="259045"/>
    <xdr:sp macro="" textlink="">
      <xdr:nvSpPr>
        <xdr:cNvPr id="86" name="n_1mainValue【道路】&#10;有形固定資産減価償却率"/>
        <xdr:cNvSpPr txBox="1"/>
      </xdr:nvSpPr>
      <xdr:spPr>
        <a:xfrm>
          <a:off x="306769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56985</xdr:rowOff>
    </xdr:from>
    <xdr:ext cx="405111" cy="259045"/>
    <xdr:sp macro="" textlink="">
      <xdr:nvSpPr>
        <xdr:cNvPr id="87" name="n_2mainValue【道路】&#10;有形固定資産減価償却率"/>
        <xdr:cNvSpPr txBox="1"/>
      </xdr:nvSpPr>
      <xdr:spPr>
        <a:xfrm>
          <a:off x="230569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25961</xdr:rowOff>
    </xdr:from>
    <xdr:ext cx="405111" cy="259045"/>
    <xdr:sp macro="" textlink="">
      <xdr:nvSpPr>
        <xdr:cNvPr id="88" name="n_3mainValue【道路】&#10;有形固定資産減価償却率"/>
        <xdr:cNvSpPr txBox="1"/>
      </xdr:nvSpPr>
      <xdr:spPr>
        <a:xfrm>
          <a:off x="1559569"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517735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517735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517735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517735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517735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2" name="直線コネクタ 111"/>
        <xdr:cNvCxnSpPr/>
      </xdr:nvCxnSpPr>
      <xdr:spPr>
        <a:xfrm flipV="1">
          <a:off x="8905240"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3" name="【道路】&#10;一人当たり延長最小値テキスト"/>
        <xdr:cNvSpPr txBox="1"/>
      </xdr:nvSpPr>
      <xdr:spPr>
        <a:xfrm>
          <a:off x="8943975"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4" name="直線コネクタ 113"/>
        <xdr:cNvCxnSpPr/>
      </xdr:nvCxnSpPr>
      <xdr:spPr>
        <a:xfrm>
          <a:off x="8845550" y="7169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5" name="【道路】&#10;一人当たり延長最大値テキスト"/>
        <xdr:cNvSpPr txBox="1"/>
      </xdr:nvSpPr>
      <xdr:spPr>
        <a:xfrm>
          <a:off x="8943975"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6" name="直線コネクタ 115"/>
        <xdr:cNvCxnSpPr/>
      </xdr:nvCxnSpPr>
      <xdr:spPr>
        <a:xfrm>
          <a:off x="8845550" y="59757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17" name="【道路】&#10;一人当たり延長平均値テキスト"/>
        <xdr:cNvSpPr txBox="1"/>
      </xdr:nvSpPr>
      <xdr:spPr>
        <a:xfrm>
          <a:off x="8943975"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18" name="フローチャート: 判断 117"/>
        <xdr:cNvSpPr/>
      </xdr:nvSpPr>
      <xdr:spPr>
        <a:xfrm>
          <a:off x="8883650" y="689250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19" name="フローチャート: 判断 118"/>
        <xdr:cNvSpPr/>
      </xdr:nvSpPr>
      <xdr:spPr>
        <a:xfrm>
          <a:off x="815975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0" name="フローチャート: 判断 119"/>
        <xdr:cNvSpPr/>
      </xdr:nvSpPr>
      <xdr:spPr>
        <a:xfrm>
          <a:off x="7413625" y="686175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1" name="フローチャート: 判断 120"/>
        <xdr:cNvSpPr/>
      </xdr:nvSpPr>
      <xdr:spPr>
        <a:xfrm>
          <a:off x="6638925"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2" name="フローチャート: 判断 121"/>
        <xdr:cNvSpPr/>
      </xdr:nvSpPr>
      <xdr:spPr>
        <a:xfrm>
          <a:off x="58928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156807</xdr:rowOff>
    </xdr:from>
    <xdr:to>
      <xdr:col>55</xdr:col>
      <xdr:colOff>50800</xdr:colOff>
      <xdr:row>41</xdr:row>
      <xdr:rowOff>86957</xdr:rowOff>
    </xdr:to>
    <xdr:sp macro="" textlink="">
      <xdr:nvSpPr>
        <xdr:cNvPr id="128" name="楕円 127"/>
        <xdr:cNvSpPr/>
      </xdr:nvSpPr>
      <xdr:spPr>
        <a:xfrm>
          <a:off x="8883650" y="701480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71734</xdr:rowOff>
    </xdr:from>
    <xdr:ext cx="469744" cy="259045"/>
    <xdr:sp macro="" textlink="">
      <xdr:nvSpPr>
        <xdr:cNvPr id="129" name="【道路】&#10;一人当たり延長該当値テキスト"/>
        <xdr:cNvSpPr txBox="1"/>
      </xdr:nvSpPr>
      <xdr:spPr>
        <a:xfrm>
          <a:off x="8943975" y="692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158102</xdr:rowOff>
    </xdr:from>
    <xdr:to>
      <xdr:col>50</xdr:col>
      <xdr:colOff>165100</xdr:colOff>
      <xdr:row>41</xdr:row>
      <xdr:rowOff>88252</xdr:rowOff>
    </xdr:to>
    <xdr:sp macro="" textlink="">
      <xdr:nvSpPr>
        <xdr:cNvPr id="130" name="楕円 129"/>
        <xdr:cNvSpPr/>
      </xdr:nvSpPr>
      <xdr:spPr>
        <a:xfrm>
          <a:off x="8159750" y="701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36157</xdr:rowOff>
    </xdr:from>
    <xdr:to>
      <xdr:col>55</xdr:col>
      <xdr:colOff>0</xdr:colOff>
      <xdr:row>41</xdr:row>
      <xdr:rowOff>37452</xdr:rowOff>
    </xdr:to>
    <xdr:cxnSp macro="">
      <xdr:nvCxnSpPr>
        <xdr:cNvPr id="131" name="直線コネクタ 130"/>
        <xdr:cNvCxnSpPr/>
      </xdr:nvCxnSpPr>
      <xdr:spPr>
        <a:xfrm flipV="1">
          <a:off x="8210550" y="7065607"/>
          <a:ext cx="695325"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158864</xdr:rowOff>
    </xdr:from>
    <xdr:to>
      <xdr:col>46</xdr:col>
      <xdr:colOff>38100</xdr:colOff>
      <xdr:row>41</xdr:row>
      <xdr:rowOff>89014</xdr:rowOff>
    </xdr:to>
    <xdr:sp macro="" textlink="">
      <xdr:nvSpPr>
        <xdr:cNvPr id="132" name="楕円 131"/>
        <xdr:cNvSpPr/>
      </xdr:nvSpPr>
      <xdr:spPr>
        <a:xfrm>
          <a:off x="7413625" y="701686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37452</xdr:rowOff>
    </xdr:from>
    <xdr:to>
      <xdr:col>50</xdr:col>
      <xdr:colOff>114300</xdr:colOff>
      <xdr:row>41</xdr:row>
      <xdr:rowOff>38214</xdr:rowOff>
    </xdr:to>
    <xdr:cxnSp macro="">
      <xdr:nvCxnSpPr>
        <xdr:cNvPr id="133" name="直線コネクタ 132"/>
        <xdr:cNvCxnSpPr/>
      </xdr:nvCxnSpPr>
      <xdr:spPr>
        <a:xfrm flipV="1">
          <a:off x="7445375" y="7066902"/>
          <a:ext cx="765175"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157340</xdr:rowOff>
    </xdr:from>
    <xdr:to>
      <xdr:col>41</xdr:col>
      <xdr:colOff>101600</xdr:colOff>
      <xdr:row>41</xdr:row>
      <xdr:rowOff>87490</xdr:rowOff>
    </xdr:to>
    <xdr:sp macro="" textlink="">
      <xdr:nvSpPr>
        <xdr:cNvPr id="134" name="楕円 133"/>
        <xdr:cNvSpPr/>
      </xdr:nvSpPr>
      <xdr:spPr>
        <a:xfrm>
          <a:off x="6638925" y="70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36690</xdr:rowOff>
    </xdr:from>
    <xdr:to>
      <xdr:col>45</xdr:col>
      <xdr:colOff>177800</xdr:colOff>
      <xdr:row>41</xdr:row>
      <xdr:rowOff>38214</xdr:rowOff>
    </xdr:to>
    <xdr:cxnSp macro="">
      <xdr:nvCxnSpPr>
        <xdr:cNvPr id="135" name="直線コネクタ 134"/>
        <xdr:cNvCxnSpPr/>
      </xdr:nvCxnSpPr>
      <xdr:spPr>
        <a:xfrm>
          <a:off x="6689725" y="7066140"/>
          <a:ext cx="7556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36" name="n_1aveValue【道路】&#10;一人当たり延長"/>
        <xdr:cNvSpPr txBox="1"/>
      </xdr:nvSpPr>
      <xdr:spPr>
        <a:xfrm>
          <a:off x="7991552"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37" name="n_2aveValue【道路】&#10;一人当たり延長"/>
        <xdr:cNvSpPr txBox="1"/>
      </xdr:nvSpPr>
      <xdr:spPr>
        <a:xfrm>
          <a:off x="72581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38" name="n_3aveValue【道路】&#10;一人当たり延長"/>
        <xdr:cNvSpPr txBox="1"/>
      </xdr:nvSpPr>
      <xdr:spPr>
        <a:xfrm>
          <a:off x="6483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11663</xdr:rowOff>
    </xdr:from>
    <xdr:ext cx="469744" cy="259045"/>
    <xdr:sp macro="" textlink="">
      <xdr:nvSpPr>
        <xdr:cNvPr id="139" name="n_4aveValue【道路】&#10;一人当たり延長"/>
        <xdr:cNvSpPr txBox="1"/>
      </xdr:nvSpPr>
      <xdr:spPr>
        <a:xfrm>
          <a:off x="5737302"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79379</xdr:rowOff>
    </xdr:from>
    <xdr:ext cx="469744" cy="259045"/>
    <xdr:sp macro="" textlink="">
      <xdr:nvSpPr>
        <xdr:cNvPr id="140" name="n_1mainValue【道路】&#10;一人当たり延長"/>
        <xdr:cNvSpPr txBox="1"/>
      </xdr:nvSpPr>
      <xdr:spPr>
        <a:xfrm>
          <a:off x="7991552" y="710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80141</xdr:rowOff>
    </xdr:from>
    <xdr:ext cx="469744" cy="259045"/>
    <xdr:sp macro="" textlink="">
      <xdr:nvSpPr>
        <xdr:cNvPr id="141" name="n_2mainValue【道路】&#10;一人当たり延長"/>
        <xdr:cNvSpPr txBox="1"/>
      </xdr:nvSpPr>
      <xdr:spPr>
        <a:xfrm>
          <a:off x="7258127" y="710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78617</xdr:rowOff>
    </xdr:from>
    <xdr:ext cx="469744" cy="259045"/>
    <xdr:sp macro="" textlink="">
      <xdr:nvSpPr>
        <xdr:cNvPr id="142" name="n_3mainValue【道路】&#10;一人当たり延長"/>
        <xdr:cNvSpPr txBox="1"/>
      </xdr:nvSpPr>
      <xdr:spPr>
        <a:xfrm>
          <a:off x="6483427" y="710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662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3659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68" name="直線コネクタ 167"/>
        <xdr:cNvCxnSpPr/>
      </xdr:nvCxnSpPr>
      <xdr:spPr>
        <a:xfrm flipV="1">
          <a:off x="39490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69" name="【橋りょう・トンネル】&#10;有形固定資産減価償却率最小値テキスト"/>
        <xdr:cNvSpPr txBox="1"/>
      </xdr:nvSpPr>
      <xdr:spPr>
        <a:xfrm>
          <a:off x="39878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0" name="直線コネクタ 169"/>
        <xdr:cNvCxnSpPr/>
      </xdr:nvCxnSpPr>
      <xdr:spPr>
        <a:xfrm>
          <a:off x="3889375" y="108927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1" name="【橋りょう・トンネル】&#10;有形固定資産減価償却率最大値テキスト"/>
        <xdr:cNvSpPr txBox="1"/>
      </xdr:nvSpPr>
      <xdr:spPr>
        <a:xfrm>
          <a:off x="39878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2" name="直線コネクタ 171"/>
        <xdr:cNvCxnSpPr/>
      </xdr:nvCxnSpPr>
      <xdr:spPr>
        <a:xfrm>
          <a:off x="3889375" y="96207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3" name="【橋りょう・トンネル】&#10;有形固定資産減価償却率平均値テキスト"/>
        <xdr:cNvSpPr txBox="1"/>
      </xdr:nvSpPr>
      <xdr:spPr>
        <a:xfrm>
          <a:off x="39878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4" name="フローチャート: 判断 173"/>
        <xdr:cNvSpPr/>
      </xdr:nvSpPr>
      <xdr:spPr>
        <a:xfrm>
          <a:off x="38989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75" name="フローチャート: 判断 174"/>
        <xdr:cNvSpPr/>
      </xdr:nvSpPr>
      <xdr:spPr>
        <a:xfrm>
          <a:off x="3203575" y="103505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76" name="フローチャート: 判断 175"/>
        <xdr:cNvSpPr/>
      </xdr:nvSpPr>
      <xdr:spPr>
        <a:xfrm>
          <a:off x="2428875"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77" name="フローチャート: 判断 176"/>
        <xdr:cNvSpPr/>
      </xdr:nvSpPr>
      <xdr:spPr>
        <a:xfrm>
          <a:off x="168275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78" name="フローチャート: 判断 177"/>
        <xdr:cNvSpPr/>
      </xdr:nvSpPr>
      <xdr:spPr>
        <a:xfrm>
          <a:off x="936625" y="102427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4" name="楕円 183"/>
        <xdr:cNvSpPr/>
      </xdr:nvSpPr>
      <xdr:spPr>
        <a:xfrm>
          <a:off x="38989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89280</xdr:rowOff>
    </xdr:from>
    <xdr:ext cx="405111" cy="259045"/>
    <xdr:sp macro="" textlink="">
      <xdr:nvSpPr>
        <xdr:cNvPr id="185" name="【橋りょう・トンネル】&#10;有形固定資産減価償却率該当値テキスト"/>
        <xdr:cNvSpPr txBox="1"/>
      </xdr:nvSpPr>
      <xdr:spPr>
        <a:xfrm>
          <a:off x="3987800"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107587</xdr:rowOff>
    </xdr:from>
    <xdr:to>
      <xdr:col>20</xdr:col>
      <xdr:colOff>38100</xdr:colOff>
      <xdr:row>61</xdr:row>
      <xdr:rowOff>37737</xdr:rowOff>
    </xdr:to>
    <xdr:sp macro="" textlink="">
      <xdr:nvSpPr>
        <xdr:cNvPr id="186" name="楕円 185"/>
        <xdr:cNvSpPr/>
      </xdr:nvSpPr>
      <xdr:spPr>
        <a:xfrm>
          <a:off x="3203575" y="1039458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158387</xdr:rowOff>
    </xdr:from>
    <xdr:to>
      <xdr:col>24</xdr:col>
      <xdr:colOff>63500</xdr:colOff>
      <xdr:row>60</xdr:row>
      <xdr:rowOff>161653</xdr:rowOff>
    </xdr:to>
    <xdr:cxnSp macro="">
      <xdr:nvCxnSpPr>
        <xdr:cNvPr id="187" name="直線コネクタ 186"/>
        <xdr:cNvCxnSpPr/>
      </xdr:nvCxnSpPr>
      <xdr:spPr>
        <a:xfrm>
          <a:off x="3235325" y="10445387"/>
          <a:ext cx="71437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87993</xdr:rowOff>
    </xdr:from>
    <xdr:to>
      <xdr:col>15</xdr:col>
      <xdr:colOff>101600</xdr:colOff>
      <xdr:row>61</xdr:row>
      <xdr:rowOff>18143</xdr:rowOff>
    </xdr:to>
    <xdr:sp macro="" textlink="">
      <xdr:nvSpPr>
        <xdr:cNvPr id="188" name="楕円 187"/>
        <xdr:cNvSpPr/>
      </xdr:nvSpPr>
      <xdr:spPr>
        <a:xfrm>
          <a:off x="2428875"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138793</xdr:rowOff>
    </xdr:from>
    <xdr:to>
      <xdr:col>19</xdr:col>
      <xdr:colOff>177800</xdr:colOff>
      <xdr:row>60</xdr:row>
      <xdr:rowOff>158387</xdr:rowOff>
    </xdr:to>
    <xdr:cxnSp macro="">
      <xdr:nvCxnSpPr>
        <xdr:cNvPr id="189" name="直線コネクタ 188"/>
        <xdr:cNvCxnSpPr/>
      </xdr:nvCxnSpPr>
      <xdr:spPr>
        <a:xfrm>
          <a:off x="2479675" y="10425793"/>
          <a:ext cx="7556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79828</xdr:rowOff>
    </xdr:from>
    <xdr:to>
      <xdr:col>10</xdr:col>
      <xdr:colOff>165100</xdr:colOff>
      <xdr:row>61</xdr:row>
      <xdr:rowOff>9978</xdr:rowOff>
    </xdr:to>
    <xdr:sp macro="" textlink="">
      <xdr:nvSpPr>
        <xdr:cNvPr id="190" name="楕円 189"/>
        <xdr:cNvSpPr/>
      </xdr:nvSpPr>
      <xdr:spPr>
        <a:xfrm>
          <a:off x="168275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130628</xdr:rowOff>
    </xdr:from>
    <xdr:to>
      <xdr:col>15</xdr:col>
      <xdr:colOff>50800</xdr:colOff>
      <xdr:row>60</xdr:row>
      <xdr:rowOff>138793</xdr:rowOff>
    </xdr:to>
    <xdr:cxnSp macro="">
      <xdr:nvCxnSpPr>
        <xdr:cNvPr id="191" name="直線コネクタ 190"/>
        <xdr:cNvCxnSpPr/>
      </xdr:nvCxnSpPr>
      <xdr:spPr>
        <a:xfrm>
          <a:off x="1733550" y="10417628"/>
          <a:ext cx="746125"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10177</xdr:rowOff>
    </xdr:from>
    <xdr:ext cx="405111" cy="259045"/>
    <xdr:sp macro="" textlink="">
      <xdr:nvSpPr>
        <xdr:cNvPr id="192" name="n_1aveValue【橋りょう・トンネル】&#10;有形固定資産減価償却率"/>
        <xdr:cNvSpPr txBox="1"/>
      </xdr:nvSpPr>
      <xdr:spPr>
        <a:xfrm>
          <a:off x="306769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153868</xdr:rowOff>
    </xdr:from>
    <xdr:ext cx="405111" cy="259045"/>
    <xdr:sp macro="" textlink="">
      <xdr:nvSpPr>
        <xdr:cNvPr id="193" name="n_2aveValue【橋りょう・トンネル】&#10;有形固定資産減価償却率"/>
        <xdr:cNvSpPr txBox="1"/>
      </xdr:nvSpPr>
      <xdr:spPr>
        <a:xfrm>
          <a:off x="230569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194" name="n_3aveValue【橋りょう・トンネル】&#10;有形固定資産減価償却率"/>
        <xdr:cNvSpPr txBox="1"/>
      </xdr:nvSpPr>
      <xdr:spPr>
        <a:xfrm>
          <a:off x="1559569"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195" name="n_4aveValue【橋りょう・トンネル】&#10;有形固定資産減価償却率"/>
        <xdr:cNvSpPr txBox="1"/>
      </xdr:nvSpPr>
      <xdr:spPr>
        <a:xfrm>
          <a:off x="8134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28864</xdr:rowOff>
    </xdr:from>
    <xdr:ext cx="405111" cy="259045"/>
    <xdr:sp macro="" textlink="">
      <xdr:nvSpPr>
        <xdr:cNvPr id="196" name="n_1mainValue【橋りょう・トンネル】&#10;有形固定資産減価償却率"/>
        <xdr:cNvSpPr txBox="1"/>
      </xdr:nvSpPr>
      <xdr:spPr>
        <a:xfrm>
          <a:off x="306769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9270</xdr:rowOff>
    </xdr:from>
    <xdr:ext cx="405111" cy="259045"/>
    <xdr:sp macro="" textlink="">
      <xdr:nvSpPr>
        <xdr:cNvPr id="197" name="n_2mainValue【橋りょう・トンネル】&#10;有形固定資産減価償却率"/>
        <xdr:cNvSpPr txBox="1"/>
      </xdr:nvSpPr>
      <xdr:spPr>
        <a:xfrm>
          <a:off x="230569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198" name="n_3mainValue【橋りょう・トンネル】&#10;有形固定資産減価償却率"/>
        <xdr:cNvSpPr txBox="1"/>
      </xdr:nvSpPr>
      <xdr:spPr>
        <a:xfrm>
          <a:off x="1559569"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xdr:cNvSpPr txBox="1"/>
      </xdr:nvSpPr>
      <xdr:spPr>
        <a:xfrm>
          <a:off x="5122756"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xdr:cNvSpPr txBox="1"/>
      </xdr:nvSpPr>
      <xdr:spPr>
        <a:xfrm>
          <a:off x="5122756"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xdr:cNvSpPr txBox="1"/>
      </xdr:nvSpPr>
      <xdr:spPr>
        <a:xfrm>
          <a:off x="5122756"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xdr:cNvSpPr txBox="1"/>
      </xdr:nvSpPr>
      <xdr:spPr>
        <a:xfrm>
          <a:off x="503260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22" name="直線コネクタ 221"/>
        <xdr:cNvCxnSpPr/>
      </xdr:nvCxnSpPr>
      <xdr:spPr>
        <a:xfrm flipV="1">
          <a:off x="8905240"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23" name="【橋りょう・トンネル】&#10;一人当たり有形固定資産（償却資産）額最小値テキスト"/>
        <xdr:cNvSpPr txBox="1"/>
      </xdr:nvSpPr>
      <xdr:spPr>
        <a:xfrm>
          <a:off x="8943975"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24" name="直線コネクタ 223"/>
        <xdr:cNvCxnSpPr/>
      </xdr:nvCxnSpPr>
      <xdr:spPr>
        <a:xfrm>
          <a:off x="8845550" y="110447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25" name="【橋りょう・トンネル】&#10;一人当たり有形固定資産（償却資産）額最大値テキスト"/>
        <xdr:cNvSpPr txBox="1"/>
      </xdr:nvSpPr>
      <xdr:spPr>
        <a:xfrm>
          <a:off x="8943975"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26" name="直線コネクタ 225"/>
        <xdr:cNvCxnSpPr/>
      </xdr:nvCxnSpPr>
      <xdr:spPr>
        <a:xfrm>
          <a:off x="8845550" y="968589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31465</xdr:rowOff>
    </xdr:from>
    <xdr:ext cx="599010" cy="259045"/>
    <xdr:sp macro="" textlink="">
      <xdr:nvSpPr>
        <xdr:cNvPr id="227" name="【橋りょう・トンネル】&#10;一人当たり有形固定資産（償却資産）額平均値テキスト"/>
        <xdr:cNvSpPr txBox="1"/>
      </xdr:nvSpPr>
      <xdr:spPr>
        <a:xfrm>
          <a:off x="8943975" y="10832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28" name="フローチャート: 判断 227"/>
        <xdr:cNvSpPr/>
      </xdr:nvSpPr>
      <xdr:spPr>
        <a:xfrm>
          <a:off x="8883650" y="1085438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29" name="フローチャート: 判断 228"/>
        <xdr:cNvSpPr/>
      </xdr:nvSpPr>
      <xdr:spPr>
        <a:xfrm>
          <a:off x="815975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0" name="フローチャート: 判断 229"/>
        <xdr:cNvSpPr/>
      </xdr:nvSpPr>
      <xdr:spPr>
        <a:xfrm>
          <a:off x="7413625" y="1086358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31" name="フローチャート: 判断 230"/>
        <xdr:cNvSpPr/>
      </xdr:nvSpPr>
      <xdr:spPr>
        <a:xfrm>
          <a:off x="6638925"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32" name="フローチャート: 判断 231"/>
        <xdr:cNvSpPr/>
      </xdr:nvSpPr>
      <xdr:spPr>
        <a:xfrm>
          <a:off x="58928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50154</xdr:rowOff>
    </xdr:from>
    <xdr:to>
      <xdr:col>55</xdr:col>
      <xdr:colOff>50800</xdr:colOff>
      <xdr:row>63</xdr:row>
      <xdr:rowOff>151754</xdr:rowOff>
    </xdr:to>
    <xdr:sp macro="" textlink="">
      <xdr:nvSpPr>
        <xdr:cNvPr id="238" name="楕円 237"/>
        <xdr:cNvSpPr/>
      </xdr:nvSpPr>
      <xdr:spPr>
        <a:xfrm>
          <a:off x="8883650" y="1085150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73031</xdr:rowOff>
    </xdr:from>
    <xdr:ext cx="599010" cy="259045"/>
    <xdr:sp macro="" textlink="">
      <xdr:nvSpPr>
        <xdr:cNvPr id="239" name="【橋りょう・トンネル】&#10;一人当たり有形固定資産（償却資産）額該当値テキスト"/>
        <xdr:cNvSpPr txBox="1"/>
      </xdr:nvSpPr>
      <xdr:spPr>
        <a:xfrm>
          <a:off x="8943975" y="1070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54717</xdr:rowOff>
    </xdr:from>
    <xdr:to>
      <xdr:col>50</xdr:col>
      <xdr:colOff>165100</xdr:colOff>
      <xdr:row>63</xdr:row>
      <xdr:rowOff>156317</xdr:rowOff>
    </xdr:to>
    <xdr:sp macro="" textlink="">
      <xdr:nvSpPr>
        <xdr:cNvPr id="240" name="楕円 239"/>
        <xdr:cNvSpPr/>
      </xdr:nvSpPr>
      <xdr:spPr>
        <a:xfrm>
          <a:off x="8159750" y="1085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100954</xdr:rowOff>
    </xdr:from>
    <xdr:to>
      <xdr:col>55</xdr:col>
      <xdr:colOff>0</xdr:colOff>
      <xdr:row>63</xdr:row>
      <xdr:rowOff>105517</xdr:rowOff>
    </xdr:to>
    <xdr:cxnSp macro="">
      <xdr:nvCxnSpPr>
        <xdr:cNvPr id="241" name="直線コネクタ 240"/>
        <xdr:cNvCxnSpPr/>
      </xdr:nvCxnSpPr>
      <xdr:spPr>
        <a:xfrm flipV="1">
          <a:off x="8210550" y="10902304"/>
          <a:ext cx="695325" cy="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55978</xdr:rowOff>
    </xdr:from>
    <xdr:to>
      <xdr:col>46</xdr:col>
      <xdr:colOff>38100</xdr:colOff>
      <xdr:row>63</xdr:row>
      <xdr:rowOff>157578</xdr:rowOff>
    </xdr:to>
    <xdr:sp macro="" textlink="">
      <xdr:nvSpPr>
        <xdr:cNvPr id="242" name="楕円 241"/>
        <xdr:cNvSpPr/>
      </xdr:nvSpPr>
      <xdr:spPr>
        <a:xfrm>
          <a:off x="7413625" y="108573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105517</xdr:rowOff>
    </xdr:from>
    <xdr:to>
      <xdr:col>50</xdr:col>
      <xdr:colOff>114300</xdr:colOff>
      <xdr:row>63</xdr:row>
      <xdr:rowOff>106778</xdr:rowOff>
    </xdr:to>
    <xdr:cxnSp macro="">
      <xdr:nvCxnSpPr>
        <xdr:cNvPr id="243" name="直線コネクタ 242"/>
        <xdr:cNvCxnSpPr/>
      </xdr:nvCxnSpPr>
      <xdr:spPr>
        <a:xfrm flipV="1">
          <a:off x="7445375" y="10906867"/>
          <a:ext cx="765175" cy="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57941</xdr:rowOff>
    </xdr:from>
    <xdr:to>
      <xdr:col>41</xdr:col>
      <xdr:colOff>101600</xdr:colOff>
      <xdr:row>63</xdr:row>
      <xdr:rowOff>159541</xdr:rowOff>
    </xdr:to>
    <xdr:sp macro="" textlink="">
      <xdr:nvSpPr>
        <xdr:cNvPr id="244" name="楕円 243"/>
        <xdr:cNvSpPr/>
      </xdr:nvSpPr>
      <xdr:spPr>
        <a:xfrm>
          <a:off x="6638925" y="1085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106778</xdr:rowOff>
    </xdr:from>
    <xdr:to>
      <xdr:col>45</xdr:col>
      <xdr:colOff>177800</xdr:colOff>
      <xdr:row>63</xdr:row>
      <xdr:rowOff>108741</xdr:rowOff>
    </xdr:to>
    <xdr:cxnSp macro="">
      <xdr:nvCxnSpPr>
        <xdr:cNvPr id="245" name="直線コネクタ 244"/>
        <xdr:cNvCxnSpPr/>
      </xdr:nvCxnSpPr>
      <xdr:spPr>
        <a:xfrm flipV="1">
          <a:off x="6689725" y="10908128"/>
          <a:ext cx="755650" cy="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153519</xdr:rowOff>
    </xdr:from>
    <xdr:ext cx="599010" cy="259045"/>
    <xdr:sp macro="" textlink="">
      <xdr:nvSpPr>
        <xdr:cNvPr id="246" name="n_1aveValue【橋りょう・トンネル】&#10;一人当たり有形固定資産（償却資産）額"/>
        <xdr:cNvSpPr txBox="1"/>
      </xdr:nvSpPr>
      <xdr:spPr>
        <a:xfrm>
          <a:off x="7936445" y="1095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154958</xdr:rowOff>
    </xdr:from>
    <xdr:ext cx="599010" cy="259045"/>
    <xdr:sp macro="" textlink="">
      <xdr:nvSpPr>
        <xdr:cNvPr id="247" name="n_2aveValue【橋りょう・トンネル】&#10;一人当たり有形固定資産（償却資産）額"/>
        <xdr:cNvSpPr txBox="1"/>
      </xdr:nvSpPr>
      <xdr:spPr>
        <a:xfrm>
          <a:off x="7193495" y="1095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155531</xdr:rowOff>
    </xdr:from>
    <xdr:ext cx="599010" cy="259045"/>
    <xdr:sp macro="" textlink="">
      <xdr:nvSpPr>
        <xdr:cNvPr id="248" name="n_3aveValue【橋りょう・トンネル】&#10;一人当たり有形固定資産（償却資産）額"/>
        <xdr:cNvSpPr txBox="1"/>
      </xdr:nvSpPr>
      <xdr:spPr>
        <a:xfrm>
          <a:off x="6447370"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49" name="n_4aveValue【橋りょう・トンネル】&#10;一人当たり有形固定資産（償却資産）額"/>
        <xdr:cNvSpPr txBox="1"/>
      </xdr:nvSpPr>
      <xdr:spPr>
        <a:xfrm>
          <a:off x="5672670"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1394</xdr:rowOff>
    </xdr:from>
    <xdr:ext cx="599010" cy="259045"/>
    <xdr:sp macro="" textlink="">
      <xdr:nvSpPr>
        <xdr:cNvPr id="250" name="n_1mainValue【橋りょう・トンネル】&#10;一人当たり有形固定資産（償却資産）額"/>
        <xdr:cNvSpPr txBox="1"/>
      </xdr:nvSpPr>
      <xdr:spPr>
        <a:xfrm>
          <a:off x="7936445" y="1063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2655</xdr:rowOff>
    </xdr:from>
    <xdr:ext cx="599010" cy="259045"/>
    <xdr:sp macro="" textlink="">
      <xdr:nvSpPr>
        <xdr:cNvPr id="251" name="n_2mainValue【橋りょう・トンネル】&#10;一人当たり有形固定資産（償却資産）額"/>
        <xdr:cNvSpPr txBox="1"/>
      </xdr:nvSpPr>
      <xdr:spPr>
        <a:xfrm>
          <a:off x="7193495" y="10632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4618</xdr:rowOff>
    </xdr:from>
    <xdr:ext cx="599010" cy="259045"/>
    <xdr:sp macro="" textlink="">
      <xdr:nvSpPr>
        <xdr:cNvPr id="252" name="n_3mainValue【橋りょう・トンネル】&#10;一人当たり有形固定資産（償却資産）額"/>
        <xdr:cNvSpPr txBox="1"/>
      </xdr:nvSpPr>
      <xdr:spPr>
        <a:xfrm>
          <a:off x="6447370" y="10634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6477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1" name="正方形/長方形 260"/>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2" name="正方形/長方形 261"/>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3" name="正方形/長方形 262"/>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4" name="正方形/長方形 263"/>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5" name="正方形/長方形 264"/>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6" name="正方形/長方形 265"/>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7" name="正方形/長方形 266"/>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8" name="正方形/長方形 267"/>
        <xdr:cNvSpPr/>
      </xdr:nvSpPr>
      <xdr:spPr>
        <a:xfrm>
          <a:off x="5632450"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9" name="正方形/長方形 268"/>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0" name="正方形/長方形 269"/>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1" name="正方形/長方形 270"/>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2" name="正方形/長方形 271"/>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3" name="正方形/長方形 272"/>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4" name="正方形/長方形 273"/>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5" name="正方形/長方形 274"/>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6" name="正方形/長方形 275"/>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7" name="正方形/長方形 276"/>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8" name="正方形/長方形 277"/>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9" name="正方形/長方形 278"/>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0" name="正方形/長方形 279"/>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1" name="正方形/長方形 280"/>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2" name="正方形/長方形 281"/>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3" name="正方形/長方形 282"/>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4" name="正方形/長方形 283"/>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5" name="正方形/長方形 284"/>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6" name="正方形/長方形 285"/>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7" name="正方形/長方形 286"/>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8" name="正方形/長方形 287"/>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9" name="正方形/長方形 288"/>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0" name="正方形/長方形 289"/>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1" name="正方形/長方形 290"/>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2" name="正方形/長方形 291"/>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3" name="テキスト ボックス 292"/>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4" name="直線コネクタ 293"/>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5" name="テキスト ボックス 294"/>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6" name="直線コネクタ 295"/>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7" name="テキスト ボックス 296"/>
        <xdr:cNvSpPr txBox="1"/>
      </xdr:nvSpPr>
      <xdr:spPr>
        <a:xfrm>
          <a:off x="101976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8" name="直線コネクタ 297"/>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9" name="テキスト ボックス 298"/>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0" name="直線コネクタ 299"/>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1" name="テキスト ボックス 300"/>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2" name="直線コネクタ 301"/>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3" name="テキスト ボックス 302"/>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4" name="直線コネクタ 303"/>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5" name="テキスト ボックス 304"/>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6" name="直線コネクタ 305"/>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7" name="テキスト ボックス 306"/>
        <xdr:cNvSpPr txBox="1"/>
      </xdr:nvSpPr>
      <xdr:spPr>
        <a:xfrm>
          <a:off x="1030683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8" name="直線コネクタ 307"/>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9"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310" name="直線コネクタ 309"/>
        <xdr:cNvCxnSpPr/>
      </xdr:nvCxnSpPr>
      <xdr:spPr>
        <a:xfrm flipV="1">
          <a:off x="13889989"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311" name="【認定こども園・幼稚園・保育所】&#10;有形固定資産減価償却率最小値テキスト"/>
        <xdr:cNvSpPr txBox="1"/>
      </xdr:nvSpPr>
      <xdr:spPr>
        <a:xfrm>
          <a:off x="13928725"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312" name="直線コネクタ 311"/>
        <xdr:cNvCxnSpPr/>
      </xdr:nvCxnSpPr>
      <xdr:spPr>
        <a:xfrm>
          <a:off x="13801725" y="724607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313" name="【認定こども園・幼稚園・保育所】&#10;有形固定資産減価償却率最大値テキスト"/>
        <xdr:cNvSpPr txBox="1"/>
      </xdr:nvSpPr>
      <xdr:spPr>
        <a:xfrm>
          <a:off x="13928725"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314" name="直線コネクタ 313"/>
        <xdr:cNvCxnSpPr/>
      </xdr:nvCxnSpPr>
      <xdr:spPr>
        <a:xfrm>
          <a:off x="13801725" y="581895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315" name="【認定こども園・幼稚園・保育所】&#10;有形固定資産減価償却率平均値テキスト"/>
        <xdr:cNvSpPr txBox="1"/>
      </xdr:nvSpPr>
      <xdr:spPr>
        <a:xfrm>
          <a:off x="13928725"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316" name="フローチャート: 判断 315"/>
        <xdr:cNvSpPr/>
      </xdr:nvSpPr>
      <xdr:spPr>
        <a:xfrm>
          <a:off x="13839825" y="655029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317" name="フローチャート: 判断 316"/>
        <xdr:cNvSpPr/>
      </xdr:nvSpPr>
      <xdr:spPr>
        <a:xfrm>
          <a:off x="13115925"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318" name="フローチャート: 判断 317"/>
        <xdr:cNvSpPr/>
      </xdr:nvSpPr>
      <xdr:spPr>
        <a:xfrm>
          <a:off x="123698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319" name="フローチャート: 判断 318"/>
        <xdr:cNvSpPr/>
      </xdr:nvSpPr>
      <xdr:spPr>
        <a:xfrm>
          <a:off x="11623675" y="65258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320" name="フローチャート: 判断 319"/>
        <xdr:cNvSpPr/>
      </xdr:nvSpPr>
      <xdr:spPr>
        <a:xfrm>
          <a:off x="10848975"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1" name="テキスト ボックス 320"/>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2" name="テキスト ボックス 321"/>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3" name="テキスト ボックス 322"/>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4" name="テキスト ボックス 323"/>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5" name="テキスト ボックス 324"/>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79284</xdr:rowOff>
    </xdr:from>
    <xdr:to>
      <xdr:col>85</xdr:col>
      <xdr:colOff>177800</xdr:colOff>
      <xdr:row>36</xdr:row>
      <xdr:rowOff>9434</xdr:rowOff>
    </xdr:to>
    <xdr:sp macro="" textlink="">
      <xdr:nvSpPr>
        <xdr:cNvPr id="326" name="楕円 325"/>
        <xdr:cNvSpPr/>
      </xdr:nvSpPr>
      <xdr:spPr>
        <a:xfrm>
          <a:off x="13839825" y="60800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102161</xdr:rowOff>
    </xdr:from>
    <xdr:ext cx="405111" cy="259045"/>
    <xdr:sp macro="" textlink="">
      <xdr:nvSpPr>
        <xdr:cNvPr id="327" name="【認定こども園・幼稚園・保育所】&#10;有形固定資産減価償却率該当値テキスト"/>
        <xdr:cNvSpPr txBox="1"/>
      </xdr:nvSpPr>
      <xdr:spPr>
        <a:xfrm>
          <a:off x="13928725" y="593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907</xdr:rowOff>
    </xdr:from>
    <xdr:to>
      <xdr:col>81</xdr:col>
      <xdr:colOff>101600</xdr:colOff>
      <xdr:row>35</xdr:row>
      <xdr:rowOff>102507</xdr:rowOff>
    </xdr:to>
    <xdr:sp macro="" textlink="">
      <xdr:nvSpPr>
        <xdr:cNvPr id="328" name="楕円 327"/>
        <xdr:cNvSpPr/>
      </xdr:nvSpPr>
      <xdr:spPr>
        <a:xfrm>
          <a:off x="13115925"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51707</xdr:rowOff>
    </xdr:from>
    <xdr:to>
      <xdr:col>85</xdr:col>
      <xdr:colOff>127000</xdr:colOff>
      <xdr:row>35</xdr:row>
      <xdr:rowOff>130084</xdr:rowOff>
    </xdr:to>
    <xdr:cxnSp macro="">
      <xdr:nvCxnSpPr>
        <xdr:cNvPr id="329" name="直線コネクタ 328"/>
        <xdr:cNvCxnSpPr/>
      </xdr:nvCxnSpPr>
      <xdr:spPr>
        <a:xfrm>
          <a:off x="13166725" y="6052457"/>
          <a:ext cx="7239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5806</xdr:rowOff>
    </xdr:from>
    <xdr:to>
      <xdr:col>76</xdr:col>
      <xdr:colOff>165100</xdr:colOff>
      <xdr:row>35</xdr:row>
      <xdr:rowOff>107406</xdr:rowOff>
    </xdr:to>
    <xdr:sp macro="" textlink="">
      <xdr:nvSpPr>
        <xdr:cNvPr id="330" name="楕円 329"/>
        <xdr:cNvSpPr/>
      </xdr:nvSpPr>
      <xdr:spPr>
        <a:xfrm>
          <a:off x="12369800" y="60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51707</xdr:rowOff>
    </xdr:from>
    <xdr:to>
      <xdr:col>81</xdr:col>
      <xdr:colOff>50800</xdr:colOff>
      <xdr:row>35</xdr:row>
      <xdr:rowOff>56606</xdr:rowOff>
    </xdr:to>
    <xdr:cxnSp macro="">
      <xdr:nvCxnSpPr>
        <xdr:cNvPr id="331" name="直線コネクタ 330"/>
        <xdr:cNvCxnSpPr/>
      </xdr:nvCxnSpPr>
      <xdr:spPr>
        <a:xfrm flipV="1">
          <a:off x="12420600" y="6052457"/>
          <a:ext cx="746125"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142966</xdr:rowOff>
    </xdr:from>
    <xdr:to>
      <xdr:col>72</xdr:col>
      <xdr:colOff>38100</xdr:colOff>
      <xdr:row>35</xdr:row>
      <xdr:rowOff>73116</xdr:rowOff>
    </xdr:to>
    <xdr:sp macro="" textlink="">
      <xdr:nvSpPr>
        <xdr:cNvPr id="332" name="楕円 331"/>
        <xdr:cNvSpPr/>
      </xdr:nvSpPr>
      <xdr:spPr>
        <a:xfrm>
          <a:off x="11623675" y="597226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22316</xdr:rowOff>
    </xdr:from>
    <xdr:to>
      <xdr:col>76</xdr:col>
      <xdr:colOff>114300</xdr:colOff>
      <xdr:row>35</xdr:row>
      <xdr:rowOff>56606</xdr:rowOff>
    </xdr:to>
    <xdr:cxnSp macro="">
      <xdr:nvCxnSpPr>
        <xdr:cNvPr id="333" name="直線コネクタ 332"/>
        <xdr:cNvCxnSpPr/>
      </xdr:nvCxnSpPr>
      <xdr:spPr>
        <a:xfrm>
          <a:off x="11655425" y="6023066"/>
          <a:ext cx="7651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136089</xdr:rowOff>
    </xdr:from>
    <xdr:ext cx="405111" cy="259045"/>
    <xdr:sp macro="" textlink="">
      <xdr:nvSpPr>
        <xdr:cNvPr id="334" name="n_1aveValue【認定こども園・幼稚園・保育所】&#10;有形固定資産減価償却率"/>
        <xdr:cNvSpPr txBox="1"/>
      </xdr:nvSpPr>
      <xdr:spPr>
        <a:xfrm>
          <a:off x="12980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113228</xdr:rowOff>
    </xdr:from>
    <xdr:ext cx="405111" cy="259045"/>
    <xdr:sp macro="" textlink="">
      <xdr:nvSpPr>
        <xdr:cNvPr id="335" name="n_2aveValue【認定こども園・幼稚園・保育所】&#10;有形固定資産減価償却率"/>
        <xdr:cNvSpPr txBox="1"/>
      </xdr:nvSpPr>
      <xdr:spPr>
        <a:xfrm>
          <a:off x="12246619"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103431</xdr:rowOff>
    </xdr:from>
    <xdr:ext cx="405111" cy="259045"/>
    <xdr:sp macro="" textlink="">
      <xdr:nvSpPr>
        <xdr:cNvPr id="336" name="n_3aveValue【認定こども園・幼稚園・保育所】&#10;有形固定資産減価償却率"/>
        <xdr:cNvSpPr txBox="1"/>
      </xdr:nvSpPr>
      <xdr:spPr>
        <a:xfrm>
          <a:off x="1150049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337" name="n_4aveValue【認定こども園・幼稚園・保育所】&#10;有形固定資産減価償却率"/>
        <xdr:cNvSpPr txBox="1"/>
      </xdr:nvSpPr>
      <xdr:spPr>
        <a:xfrm>
          <a:off x="1072579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119034</xdr:rowOff>
    </xdr:from>
    <xdr:ext cx="405111" cy="259045"/>
    <xdr:sp macro="" textlink="">
      <xdr:nvSpPr>
        <xdr:cNvPr id="338" name="n_1mainValue【認定こども園・幼稚園・保育所】&#10;有形固定資産減価償却率"/>
        <xdr:cNvSpPr txBox="1"/>
      </xdr:nvSpPr>
      <xdr:spPr>
        <a:xfrm>
          <a:off x="129800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123933</xdr:rowOff>
    </xdr:from>
    <xdr:ext cx="405111" cy="259045"/>
    <xdr:sp macro="" textlink="">
      <xdr:nvSpPr>
        <xdr:cNvPr id="339" name="n_2mainValue【認定こども園・幼稚園・保育所】&#10;有形固定資産減価償却率"/>
        <xdr:cNvSpPr txBox="1"/>
      </xdr:nvSpPr>
      <xdr:spPr>
        <a:xfrm>
          <a:off x="12246619" y="578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89643</xdr:rowOff>
    </xdr:from>
    <xdr:ext cx="405111" cy="259045"/>
    <xdr:sp macro="" textlink="">
      <xdr:nvSpPr>
        <xdr:cNvPr id="340" name="n_3mainValue【認定こども園・幼稚園・保育所】&#10;有形固定資産減価償却率"/>
        <xdr:cNvSpPr txBox="1"/>
      </xdr:nvSpPr>
      <xdr:spPr>
        <a:xfrm>
          <a:off x="11500494" y="57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1" name="直線コネクタ 350"/>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2" name="テキスト ボックス 351"/>
        <xdr:cNvSpPr txBox="1"/>
      </xdr:nvSpPr>
      <xdr:spPr>
        <a:xfrm>
          <a:off x="1516334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3" name="直線コネクタ 352"/>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4" name="テキスト ボックス 353"/>
        <xdr:cNvSpPr txBox="1"/>
      </xdr:nvSpPr>
      <xdr:spPr>
        <a:xfrm>
          <a:off x="1516334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5" name="直線コネクタ 354"/>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6" name="テキスト ボックス 355"/>
        <xdr:cNvSpPr txBox="1"/>
      </xdr:nvSpPr>
      <xdr:spPr>
        <a:xfrm>
          <a:off x="1516334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7" name="直線コネクタ 356"/>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8" name="テキスト ボックス 357"/>
        <xdr:cNvSpPr txBox="1"/>
      </xdr:nvSpPr>
      <xdr:spPr>
        <a:xfrm>
          <a:off x="1516334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9" name="直線コネクタ 358"/>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0" name="テキスト ボックス 359"/>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1"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362" name="直線コネクタ 361"/>
        <xdr:cNvCxnSpPr/>
      </xdr:nvCxnSpPr>
      <xdr:spPr>
        <a:xfrm flipV="1">
          <a:off x="188461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63" name="【認定こども園・幼稚園・保育所】&#10;一人当たり面積最小値テキスト"/>
        <xdr:cNvSpPr txBox="1"/>
      </xdr:nvSpPr>
      <xdr:spPr>
        <a:xfrm>
          <a:off x="188849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64" name="直線コネクタ 363"/>
        <xdr:cNvCxnSpPr/>
      </xdr:nvCxnSpPr>
      <xdr:spPr>
        <a:xfrm>
          <a:off x="18786475" y="71445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365" name="【認定こども園・幼稚園・保育所】&#10;一人当たり面積最大値テキスト"/>
        <xdr:cNvSpPr txBox="1"/>
      </xdr:nvSpPr>
      <xdr:spPr>
        <a:xfrm>
          <a:off x="188849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366" name="直線コネクタ 365"/>
        <xdr:cNvCxnSpPr/>
      </xdr:nvCxnSpPr>
      <xdr:spPr>
        <a:xfrm>
          <a:off x="18786475" y="58872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367" name="【認定こども園・幼稚園・保育所】&#10;一人当たり面積平均値テキスト"/>
        <xdr:cNvSpPr txBox="1"/>
      </xdr:nvSpPr>
      <xdr:spPr>
        <a:xfrm>
          <a:off x="188849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368" name="フローチャート: 判断 367"/>
        <xdr:cNvSpPr/>
      </xdr:nvSpPr>
      <xdr:spPr>
        <a:xfrm>
          <a:off x="187960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69" name="フローチャート: 判断 368"/>
        <xdr:cNvSpPr/>
      </xdr:nvSpPr>
      <xdr:spPr>
        <a:xfrm>
          <a:off x="18100675" y="67096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370" name="フローチャート: 判断 369"/>
        <xdr:cNvSpPr/>
      </xdr:nvSpPr>
      <xdr:spPr>
        <a:xfrm>
          <a:off x="17325975"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371" name="フローチャート: 判断 370"/>
        <xdr:cNvSpPr/>
      </xdr:nvSpPr>
      <xdr:spPr>
        <a:xfrm>
          <a:off x="1657985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372" name="フローチャート: 判断 371"/>
        <xdr:cNvSpPr/>
      </xdr:nvSpPr>
      <xdr:spPr>
        <a:xfrm>
          <a:off x="15833725" y="678281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109982</xdr:rowOff>
    </xdr:from>
    <xdr:to>
      <xdr:col>116</xdr:col>
      <xdr:colOff>114300</xdr:colOff>
      <xdr:row>40</xdr:row>
      <xdr:rowOff>40132</xdr:rowOff>
    </xdr:to>
    <xdr:sp macro="" textlink="">
      <xdr:nvSpPr>
        <xdr:cNvPr id="378" name="楕円 377"/>
        <xdr:cNvSpPr/>
      </xdr:nvSpPr>
      <xdr:spPr>
        <a:xfrm>
          <a:off x="187960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88409</xdr:rowOff>
    </xdr:from>
    <xdr:ext cx="469744" cy="259045"/>
    <xdr:sp macro="" textlink="">
      <xdr:nvSpPr>
        <xdr:cNvPr id="379" name="【認定こども園・幼稚園・保育所】&#10;一人当たり面積該当値テキスト"/>
        <xdr:cNvSpPr txBox="1"/>
      </xdr:nvSpPr>
      <xdr:spPr>
        <a:xfrm>
          <a:off x="18884900"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114554</xdr:rowOff>
    </xdr:from>
    <xdr:to>
      <xdr:col>112</xdr:col>
      <xdr:colOff>38100</xdr:colOff>
      <xdr:row>40</xdr:row>
      <xdr:rowOff>44704</xdr:rowOff>
    </xdr:to>
    <xdr:sp macro="" textlink="">
      <xdr:nvSpPr>
        <xdr:cNvPr id="380" name="楕円 379"/>
        <xdr:cNvSpPr/>
      </xdr:nvSpPr>
      <xdr:spPr>
        <a:xfrm>
          <a:off x="18100675" y="680110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160782</xdr:rowOff>
    </xdr:from>
    <xdr:to>
      <xdr:col>116</xdr:col>
      <xdr:colOff>63500</xdr:colOff>
      <xdr:row>39</xdr:row>
      <xdr:rowOff>165354</xdr:rowOff>
    </xdr:to>
    <xdr:cxnSp macro="">
      <xdr:nvCxnSpPr>
        <xdr:cNvPr id="381" name="直線コネクタ 380"/>
        <xdr:cNvCxnSpPr/>
      </xdr:nvCxnSpPr>
      <xdr:spPr>
        <a:xfrm flipV="1">
          <a:off x="18132425" y="6847332"/>
          <a:ext cx="7143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114554</xdr:rowOff>
    </xdr:from>
    <xdr:to>
      <xdr:col>107</xdr:col>
      <xdr:colOff>101600</xdr:colOff>
      <xdr:row>40</xdr:row>
      <xdr:rowOff>44704</xdr:rowOff>
    </xdr:to>
    <xdr:sp macro="" textlink="">
      <xdr:nvSpPr>
        <xdr:cNvPr id="382" name="楕円 381"/>
        <xdr:cNvSpPr/>
      </xdr:nvSpPr>
      <xdr:spPr>
        <a:xfrm>
          <a:off x="17325975"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165354</xdr:rowOff>
    </xdr:from>
    <xdr:to>
      <xdr:col>111</xdr:col>
      <xdr:colOff>177800</xdr:colOff>
      <xdr:row>39</xdr:row>
      <xdr:rowOff>165354</xdr:rowOff>
    </xdr:to>
    <xdr:cxnSp macro="">
      <xdr:nvCxnSpPr>
        <xdr:cNvPr id="383" name="直線コネクタ 382"/>
        <xdr:cNvCxnSpPr/>
      </xdr:nvCxnSpPr>
      <xdr:spPr>
        <a:xfrm>
          <a:off x="17376775" y="6851904"/>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109982</xdr:rowOff>
    </xdr:from>
    <xdr:to>
      <xdr:col>102</xdr:col>
      <xdr:colOff>165100</xdr:colOff>
      <xdr:row>40</xdr:row>
      <xdr:rowOff>40132</xdr:rowOff>
    </xdr:to>
    <xdr:sp macro="" textlink="">
      <xdr:nvSpPr>
        <xdr:cNvPr id="384" name="楕円 383"/>
        <xdr:cNvSpPr/>
      </xdr:nvSpPr>
      <xdr:spPr>
        <a:xfrm>
          <a:off x="1657985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160782</xdr:rowOff>
    </xdr:from>
    <xdr:to>
      <xdr:col>107</xdr:col>
      <xdr:colOff>50800</xdr:colOff>
      <xdr:row>39</xdr:row>
      <xdr:rowOff>165354</xdr:rowOff>
    </xdr:to>
    <xdr:cxnSp macro="">
      <xdr:nvCxnSpPr>
        <xdr:cNvPr id="385" name="直線コネクタ 384"/>
        <xdr:cNvCxnSpPr/>
      </xdr:nvCxnSpPr>
      <xdr:spPr>
        <a:xfrm>
          <a:off x="16630650" y="6847332"/>
          <a:ext cx="74612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386" name="n_1aveValue【認定こども園・幼稚園・保育所】&#10;一人当たり面積"/>
        <xdr:cNvSpPr txBox="1"/>
      </xdr:nvSpPr>
      <xdr:spPr>
        <a:xfrm>
          <a:off x="1793247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387" name="n_2aveValue【認定こども園・幼稚園・保育所】&#10;一人当たり面積"/>
        <xdr:cNvSpPr txBox="1"/>
      </xdr:nvSpPr>
      <xdr:spPr>
        <a:xfrm>
          <a:off x="1717047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388" name="n_3aveValue【認定こども園・幼稚園・保育所】&#10;一人当たり面積"/>
        <xdr:cNvSpPr txBox="1"/>
      </xdr:nvSpPr>
      <xdr:spPr>
        <a:xfrm>
          <a:off x="16424352"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389" name="n_4aveValue【認定こども園・幼稚園・保育所】&#10;一人当たり面積"/>
        <xdr:cNvSpPr txBox="1"/>
      </xdr:nvSpPr>
      <xdr:spPr>
        <a:xfrm>
          <a:off x="156782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35831</xdr:rowOff>
    </xdr:from>
    <xdr:ext cx="469744" cy="259045"/>
    <xdr:sp macro="" textlink="">
      <xdr:nvSpPr>
        <xdr:cNvPr id="390" name="n_1mainValue【認定こども園・幼稚園・保育所】&#10;一人当たり面積"/>
        <xdr:cNvSpPr txBox="1"/>
      </xdr:nvSpPr>
      <xdr:spPr>
        <a:xfrm>
          <a:off x="1793247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35831</xdr:rowOff>
    </xdr:from>
    <xdr:ext cx="469744" cy="259045"/>
    <xdr:sp macro="" textlink="">
      <xdr:nvSpPr>
        <xdr:cNvPr id="391" name="n_2mainValue【認定こども園・幼稚園・保育所】&#10;一人当たり面積"/>
        <xdr:cNvSpPr txBox="1"/>
      </xdr:nvSpPr>
      <xdr:spPr>
        <a:xfrm>
          <a:off x="1717047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31259</xdr:rowOff>
    </xdr:from>
    <xdr:ext cx="469744" cy="259045"/>
    <xdr:sp macro="" textlink="">
      <xdr:nvSpPr>
        <xdr:cNvPr id="392" name="n_3mainValue【認定こども園・幼稚園・保育所】&#10;一人当たり面積"/>
        <xdr:cNvSpPr txBox="1"/>
      </xdr:nvSpPr>
      <xdr:spPr>
        <a:xfrm>
          <a:off x="16424352"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3" name="正方形/長方形 392"/>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4" name="正方形/長方形 393"/>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5" name="正方形/長方形 394"/>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6" name="正方形/長方形 395"/>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7" name="正方形/長方形 396"/>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8" name="正方形/長方形 397"/>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9" name="正方形/長方形 398"/>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0" name="正方形/長方形 399"/>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1" name="テキスト ボックス 400"/>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2" name="直線コネクタ 401"/>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3" name="テキスト ボックス 402"/>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04" name="直線コネクタ 403"/>
        <xdr:cNvCxnSpPr/>
      </xdr:nvCxnSpPr>
      <xdr:spPr>
        <a:xfrm>
          <a:off x="10588625" y="1097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05" name="テキスト ボックス 404"/>
        <xdr:cNvSpPr txBox="1"/>
      </xdr:nvSpPr>
      <xdr:spPr>
        <a:xfrm>
          <a:off x="101976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06" name="直線コネクタ 405"/>
        <xdr:cNvCxnSpPr/>
      </xdr:nvCxnSpPr>
      <xdr:spPr>
        <a:xfrm>
          <a:off x="10588625" y="1051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07" name="テキスト ボックス 406"/>
        <xdr:cNvSpPr txBox="1"/>
      </xdr:nvSpPr>
      <xdr:spPr>
        <a:xfrm>
          <a:off x="10242716"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08" name="直線コネクタ 407"/>
        <xdr:cNvCxnSpPr/>
      </xdr:nvCxnSpPr>
      <xdr:spPr>
        <a:xfrm>
          <a:off x="10588625" y="1005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09" name="テキスト ボックス 408"/>
        <xdr:cNvSpPr txBox="1"/>
      </xdr:nvSpPr>
      <xdr:spPr>
        <a:xfrm>
          <a:off x="10242716"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0" name="直線コネクタ 409"/>
        <xdr:cNvCxnSpPr/>
      </xdr:nvCxnSpPr>
      <xdr:spPr>
        <a:xfrm>
          <a:off x="10588625" y="960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11" name="テキスト ボックス 410"/>
        <xdr:cNvSpPr txBox="1"/>
      </xdr:nvSpPr>
      <xdr:spPr>
        <a:xfrm>
          <a:off x="10242716"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2" name="直線コネクタ 411"/>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3" name="テキスト ボックス 412"/>
        <xdr:cNvSpPr txBox="1"/>
      </xdr:nvSpPr>
      <xdr:spPr>
        <a:xfrm>
          <a:off x="1024271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4"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415" name="直線コネクタ 414"/>
        <xdr:cNvCxnSpPr/>
      </xdr:nvCxnSpPr>
      <xdr:spPr>
        <a:xfrm flipV="1">
          <a:off x="13889989"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416" name="【学校施設】&#10;有形固定資産減価償却率最小値テキスト"/>
        <xdr:cNvSpPr txBox="1"/>
      </xdr:nvSpPr>
      <xdr:spPr>
        <a:xfrm>
          <a:off x="13928725"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417" name="直線コネクタ 416"/>
        <xdr:cNvCxnSpPr/>
      </xdr:nvCxnSpPr>
      <xdr:spPr>
        <a:xfrm>
          <a:off x="13801725" y="107762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418" name="【学校施設】&#10;有形固定資産減価償却率最大値テキスト"/>
        <xdr:cNvSpPr txBox="1"/>
      </xdr:nvSpPr>
      <xdr:spPr>
        <a:xfrm>
          <a:off x="13928725"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419" name="直線コネクタ 418"/>
        <xdr:cNvCxnSpPr/>
      </xdr:nvCxnSpPr>
      <xdr:spPr>
        <a:xfrm>
          <a:off x="13801725" y="94983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158513</xdr:rowOff>
    </xdr:from>
    <xdr:ext cx="405111" cy="259045"/>
    <xdr:sp macro="" textlink="">
      <xdr:nvSpPr>
        <xdr:cNvPr id="420" name="【学校施設】&#10;有形固定資産減価償却率平均値テキスト"/>
        <xdr:cNvSpPr txBox="1"/>
      </xdr:nvSpPr>
      <xdr:spPr>
        <a:xfrm>
          <a:off x="13928725" y="1010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421" name="フローチャート: 判断 420"/>
        <xdr:cNvSpPr/>
      </xdr:nvSpPr>
      <xdr:spPr>
        <a:xfrm>
          <a:off x="13839825" y="101241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422" name="フローチャート: 判断 421"/>
        <xdr:cNvSpPr/>
      </xdr:nvSpPr>
      <xdr:spPr>
        <a:xfrm>
          <a:off x="13115925"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423" name="フローチャート: 判断 422"/>
        <xdr:cNvSpPr/>
      </xdr:nvSpPr>
      <xdr:spPr>
        <a:xfrm>
          <a:off x="123698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424" name="フローチャート: 判断 423"/>
        <xdr:cNvSpPr/>
      </xdr:nvSpPr>
      <xdr:spPr>
        <a:xfrm>
          <a:off x="11623675" y="1008989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425" name="フローチャート: 判断 424"/>
        <xdr:cNvSpPr/>
      </xdr:nvSpPr>
      <xdr:spPr>
        <a:xfrm>
          <a:off x="10848975"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6" name="テキスト ボックス 425"/>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7" name="テキスト ボックス 426"/>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8" name="テキスト ボックス 427"/>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9" name="テキスト ボックス 428"/>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0" name="テキスト ボックス 429"/>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1778</xdr:rowOff>
    </xdr:from>
    <xdr:to>
      <xdr:col>85</xdr:col>
      <xdr:colOff>177800</xdr:colOff>
      <xdr:row>58</xdr:row>
      <xdr:rowOff>103378</xdr:rowOff>
    </xdr:to>
    <xdr:sp macro="" textlink="">
      <xdr:nvSpPr>
        <xdr:cNvPr id="431" name="楕円 430"/>
        <xdr:cNvSpPr/>
      </xdr:nvSpPr>
      <xdr:spPr>
        <a:xfrm>
          <a:off x="13839825" y="99458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24655</xdr:rowOff>
    </xdr:from>
    <xdr:ext cx="405111" cy="259045"/>
    <xdr:sp macro="" textlink="">
      <xdr:nvSpPr>
        <xdr:cNvPr id="432" name="【学校施設】&#10;有形固定資産減価償却率該当値テキスト"/>
        <xdr:cNvSpPr txBox="1"/>
      </xdr:nvSpPr>
      <xdr:spPr>
        <a:xfrm>
          <a:off x="13928725" y="9797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15494</xdr:rowOff>
    </xdr:from>
    <xdr:to>
      <xdr:col>81</xdr:col>
      <xdr:colOff>101600</xdr:colOff>
      <xdr:row>58</xdr:row>
      <xdr:rowOff>117094</xdr:rowOff>
    </xdr:to>
    <xdr:sp macro="" textlink="">
      <xdr:nvSpPr>
        <xdr:cNvPr id="433" name="楕円 432"/>
        <xdr:cNvSpPr/>
      </xdr:nvSpPr>
      <xdr:spPr>
        <a:xfrm>
          <a:off x="13115925" y="99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52578</xdr:rowOff>
    </xdr:from>
    <xdr:to>
      <xdr:col>85</xdr:col>
      <xdr:colOff>127000</xdr:colOff>
      <xdr:row>58</xdr:row>
      <xdr:rowOff>66294</xdr:rowOff>
    </xdr:to>
    <xdr:cxnSp macro="">
      <xdr:nvCxnSpPr>
        <xdr:cNvPr id="434" name="直線コネクタ 433"/>
        <xdr:cNvCxnSpPr/>
      </xdr:nvCxnSpPr>
      <xdr:spPr>
        <a:xfrm flipV="1">
          <a:off x="13166725" y="9996678"/>
          <a:ext cx="7239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150368</xdr:rowOff>
    </xdr:from>
    <xdr:to>
      <xdr:col>76</xdr:col>
      <xdr:colOff>165100</xdr:colOff>
      <xdr:row>58</xdr:row>
      <xdr:rowOff>80518</xdr:rowOff>
    </xdr:to>
    <xdr:sp macro="" textlink="">
      <xdr:nvSpPr>
        <xdr:cNvPr id="435" name="楕円 434"/>
        <xdr:cNvSpPr/>
      </xdr:nvSpPr>
      <xdr:spPr>
        <a:xfrm>
          <a:off x="12369800" y="99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29718</xdr:rowOff>
    </xdr:from>
    <xdr:to>
      <xdr:col>81</xdr:col>
      <xdr:colOff>50800</xdr:colOff>
      <xdr:row>58</xdr:row>
      <xdr:rowOff>66294</xdr:rowOff>
    </xdr:to>
    <xdr:cxnSp macro="">
      <xdr:nvCxnSpPr>
        <xdr:cNvPr id="436" name="直線コネクタ 435"/>
        <xdr:cNvCxnSpPr/>
      </xdr:nvCxnSpPr>
      <xdr:spPr>
        <a:xfrm>
          <a:off x="12420600" y="9973818"/>
          <a:ext cx="746125"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111506</xdr:rowOff>
    </xdr:from>
    <xdr:to>
      <xdr:col>72</xdr:col>
      <xdr:colOff>38100</xdr:colOff>
      <xdr:row>58</xdr:row>
      <xdr:rowOff>41656</xdr:rowOff>
    </xdr:to>
    <xdr:sp macro="" textlink="">
      <xdr:nvSpPr>
        <xdr:cNvPr id="437" name="楕円 436"/>
        <xdr:cNvSpPr/>
      </xdr:nvSpPr>
      <xdr:spPr>
        <a:xfrm>
          <a:off x="11623675" y="98841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162306</xdr:rowOff>
    </xdr:from>
    <xdr:to>
      <xdr:col>76</xdr:col>
      <xdr:colOff>114300</xdr:colOff>
      <xdr:row>58</xdr:row>
      <xdr:rowOff>29718</xdr:rowOff>
    </xdr:to>
    <xdr:cxnSp macro="">
      <xdr:nvCxnSpPr>
        <xdr:cNvPr id="438" name="直線コネクタ 437"/>
        <xdr:cNvCxnSpPr/>
      </xdr:nvCxnSpPr>
      <xdr:spPr>
        <a:xfrm>
          <a:off x="11655425" y="9934956"/>
          <a:ext cx="765175"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80789</xdr:rowOff>
    </xdr:from>
    <xdr:ext cx="405111" cy="259045"/>
    <xdr:sp macro="" textlink="">
      <xdr:nvSpPr>
        <xdr:cNvPr id="439" name="n_1aveValue【学校施設】&#10;有形固定資産減価償却率"/>
        <xdr:cNvSpPr txBox="1"/>
      </xdr:nvSpPr>
      <xdr:spPr>
        <a:xfrm>
          <a:off x="129800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78503</xdr:rowOff>
    </xdr:from>
    <xdr:ext cx="405111" cy="259045"/>
    <xdr:sp macro="" textlink="">
      <xdr:nvSpPr>
        <xdr:cNvPr id="440" name="n_2aveValue【学校施設】&#10;有形固定資産減価償却率"/>
        <xdr:cNvSpPr txBox="1"/>
      </xdr:nvSpPr>
      <xdr:spPr>
        <a:xfrm>
          <a:off x="12246619"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67073</xdr:rowOff>
    </xdr:from>
    <xdr:ext cx="405111" cy="259045"/>
    <xdr:sp macro="" textlink="">
      <xdr:nvSpPr>
        <xdr:cNvPr id="441" name="n_3aveValue【学校施設】&#10;有形固定資産減価償却率"/>
        <xdr:cNvSpPr txBox="1"/>
      </xdr:nvSpPr>
      <xdr:spPr>
        <a:xfrm>
          <a:off x="11500494"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442" name="n_4aveValue【学校施設】&#10;有形固定資産減価償却率"/>
        <xdr:cNvSpPr txBox="1"/>
      </xdr:nvSpPr>
      <xdr:spPr>
        <a:xfrm>
          <a:off x="1072579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133621</xdr:rowOff>
    </xdr:from>
    <xdr:ext cx="405111" cy="259045"/>
    <xdr:sp macro="" textlink="">
      <xdr:nvSpPr>
        <xdr:cNvPr id="443" name="n_1mainValue【学校施設】&#10;有形固定資産減価償却率"/>
        <xdr:cNvSpPr txBox="1"/>
      </xdr:nvSpPr>
      <xdr:spPr>
        <a:xfrm>
          <a:off x="12980044" y="973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97045</xdr:rowOff>
    </xdr:from>
    <xdr:ext cx="405111" cy="259045"/>
    <xdr:sp macro="" textlink="">
      <xdr:nvSpPr>
        <xdr:cNvPr id="444" name="n_2mainValue【学校施設】&#10;有形固定資産減価償却率"/>
        <xdr:cNvSpPr txBox="1"/>
      </xdr:nvSpPr>
      <xdr:spPr>
        <a:xfrm>
          <a:off x="12246619" y="9698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58183</xdr:rowOff>
    </xdr:from>
    <xdr:ext cx="405111" cy="259045"/>
    <xdr:sp macro="" textlink="">
      <xdr:nvSpPr>
        <xdr:cNvPr id="445" name="n_3mainValue【学校施設】&#10;有形固定資産減価償却率"/>
        <xdr:cNvSpPr txBox="1"/>
      </xdr:nvSpPr>
      <xdr:spPr>
        <a:xfrm>
          <a:off x="11500494" y="965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6" name="直線コネクタ 455"/>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7" name="テキスト ボックス 456"/>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8" name="直線コネクタ 457"/>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9" name="テキスト ボックス 458"/>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0" name="直線コネクタ 459"/>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1" name="テキスト ボックス 460"/>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2" name="直線コネクタ 461"/>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3" name="テキスト ボックス 462"/>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4" name="直線コネクタ 463"/>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5" name="テキスト ボックス 464"/>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7" name="テキスト ボックス 466"/>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469" name="直線コネクタ 468"/>
        <xdr:cNvCxnSpPr/>
      </xdr:nvCxnSpPr>
      <xdr:spPr>
        <a:xfrm flipV="1">
          <a:off x="188461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470" name="【学校施設】&#10;一人当たり面積最小値テキスト"/>
        <xdr:cNvSpPr txBox="1"/>
      </xdr:nvSpPr>
      <xdr:spPr>
        <a:xfrm>
          <a:off x="188849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471" name="直線コネクタ 470"/>
        <xdr:cNvCxnSpPr/>
      </xdr:nvCxnSpPr>
      <xdr:spPr>
        <a:xfrm>
          <a:off x="18786475" y="1088288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472" name="【学校施設】&#10;一人当たり面積最大値テキスト"/>
        <xdr:cNvSpPr txBox="1"/>
      </xdr:nvSpPr>
      <xdr:spPr>
        <a:xfrm>
          <a:off x="188849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473" name="直線コネクタ 472"/>
        <xdr:cNvCxnSpPr/>
      </xdr:nvCxnSpPr>
      <xdr:spPr>
        <a:xfrm>
          <a:off x="18786475" y="967378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474" name="【学校施設】&#10;一人当たり面積平均値テキスト"/>
        <xdr:cNvSpPr txBox="1"/>
      </xdr:nvSpPr>
      <xdr:spPr>
        <a:xfrm>
          <a:off x="188849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475" name="フローチャート: 判断 474"/>
        <xdr:cNvSpPr/>
      </xdr:nvSpPr>
      <xdr:spPr>
        <a:xfrm>
          <a:off x="187960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476" name="フローチャート: 判断 475"/>
        <xdr:cNvSpPr/>
      </xdr:nvSpPr>
      <xdr:spPr>
        <a:xfrm>
          <a:off x="18100675" y="107179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477" name="フローチャート: 判断 476"/>
        <xdr:cNvSpPr/>
      </xdr:nvSpPr>
      <xdr:spPr>
        <a:xfrm>
          <a:off x="17325975"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478" name="フローチャート: 判断 477"/>
        <xdr:cNvSpPr/>
      </xdr:nvSpPr>
      <xdr:spPr>
        <a:xfrm>
          <a:off x="1657985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479" name="フローチャート: 判断 478"/>
        <xdr:cNvSpPr/>
      </xdr:nvSpPr>
      <xdr:spPr>
        <a:xfrm>
          <a:off x="15833725" y="106949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87313</xdr:rowOff>
    </xdr:from>
    <xdr:to>
      <xdr:col>116</xdr:col>
      <xdr:colOff>114300</xdr:colOff>
      <xdr:row>63</xdr:row>
      <xdr:rowOff>17463</xdr:rowOff>
    </xdr:to>
    <xdr:sp macro="" textlink="">
      <xdr:nvSpPr>
        <xdr:cNvPr id="485" name="楕円 484"/>
        <xdr:cNvSpPr/>
      </xdr:nvSpPr>
      <xdr:spPr>
        <a:xfrm>
          <a:off x="18796000" y="1071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56787</xdr:rowOff>
    </xdr:from>
    <xdr:ext cx="469744" cy="259045"/>
    <xdr:sp macro="" textlink="">
      <xdr:nvSpPr>
        <xdr:cNvPr id="486" name="【学校施設】&#10;一人当たり面積該当値テキスト"/>
        <xdr:cNvSpPr txBox="1"/>
      </xdr:nvSpPr>
      <xdr:spPr>
        <a:xfrm>
          <a:off x="18884900" y="1068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89027</xdr:rowOff>
    </xdr:from>
    <xdr:to>
      <xdr:col>112</xdr:col>
      <xdr:colOff>38100</xdr:colOff>
      <xdr:row>63</xdr:row>
      <xdr:rowOff>19177</xdr:rowOff>
    </xdr:to>
    <xdr:sp macro="" textlink="">
      <xdr:nvSpPr>
        <xdr:cNvPr id="487" name="楕円 486"/>
        <xdr:cNvSpPr/>
      </xdr:nvSpPr>
      <xdr:spPr>
        <a:xfrm>
          <a:off x="18100675" y="1071892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138113</xdr:rowOff>
    </xdr:from>
    <xdr:to>
      <xdr:col>116</xdr:col>
      <xdr:colOff>63500</xdr:colOff>
      <xdr:row>62</xdr:row>
      <xdr:rowOff>139827</xdr:rowOff>
    </xdr:to>
    <xdr:cxnSp macro="">
      <xdr:nvCxnSpPr>
        <xdr:cNvPr id="488" name="直線コネクタ 487"/>
        <xdr:cNvCxnSpPr/>
      </xdr:nvCxnSpPr>
      <xdr:spPr>
        <a:xfrm flipV="1">
          <a:off x="18132425" y="10768013"/>
          <a:ext cx="714375"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89980</xdr:rowOff>
    </xdr:from>
    <xdr:to>
      <xdr:col>107</xdr:col>
      <xdr:colOff>101600</xdr:colOff>
      <xdr:row>63</xdr:row>
      <xdr:rowOff>20130</xdr:rowOff>
    </xdr:to>
    <xdr:sp macro="" textlink="">
      <xdr:nvSpPr>
        <xdr:cNvPr id="489" name="楕円 488"/>
        <xdr:cNvSpPr/>
      </xdr:nvSpPr>
      <xdr:spPr>
        <a:xfrm>
          <a:off x="17325975" y="107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139827</xdr:rowOff>
    </xdr:from>
    <xdr:to>
      <xdr:col>111</xdr:col>
      <xdr:colOff>177800</xdr:colOff>
      <xdr:row>62</xdr:row>
      <xdr:rowOff>140780</xdr:rowOff>
    </xdr:to>
    <xdr:cxnSp macro="">
      <xdr:nvCxnSpPr>
        <xdr:cNvPr id="490" name="直線コネクタ 489"/>
        <xdr:cNvCxnSpPr/>
      </xdr:nvCxnSpPr>
      <xdr:spPr>
        <a:xfrm flipV="1">
          <a:off x="17376775" y="10769727"/>
          <a:ext cx="75565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88074</xdr:rowOff>
    </xdr:from>
    <xdr:to>
      <xdr:col>102</xdr:col>
      <xdr:colOff>165100</xdr:colOff>
      <xdr:row>63</xdr:row>
      <xdr:rowOff>18224</xdr:rowOff>
    </xdr:to>
    <xdr:sp macro="" textlink="">
      <xdr:nvSpPr>
        <xdr:cNvPr id="491" name="楕円 490"/>
        <xdr:cNvSpPr/>
      </xdr:nvSpPr>
      <xdr:spPr>
        <a:xfrm>
          <a:off x="16579850" y="1071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138874</xdr:rowOff>
    </xdr:from>
    <xdr:to>
      <xdr:col>107</xdr:col>
      <xdr:colOff>50800</xdr:colOff>
      <xdr:row>62</xdr:row>
      <xdr:rowOff>140780</xdr:rowOff>
    </xdr:to>
    <xdr:cxnSp macro="">
      <xdr:nvCxnSpPr>
        <xdr:cNvPr id="492" name="直線コネクタ 491"/>
        <xdr:cNvCxnSpPr/>
      </xdr:nvCxnSpPr>
      <xdr:spPr>
        <a:xfrm>
          <a:off x="16630650" y="10768774"/>
          <a:ext cx="746125"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493" name="n_1aveValue【学校施設】&#10;一人当たり面積"/>
        <xdr:cNvSpPr txBox="1"/>
      </xdr:nvSpPr>
      <xdr:spPr>
        <a:xfrm>
          <a:off x="1793247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494" name="n_2aveValue【学校施設】&#10;一人当たり面積"/>
        <xdr:cNvSpPr txBox="1"/>
      </xdr:nvSpPr>
      <xdr:spPr>
        <a:xfrm>
          <a:off x="1717047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12590</xdr:rowOff>
    </xdr:from>
    <xdr:ext cx="469744" cy="259045"/>
    <xdr:sp macro="" textlink="">
      <xdr:nvSpPr>
        <xdr:cNvPr id="495" name="n_3aveValue【学校施設】&#10;一人当たり面積"/>
        <xdr:cNvSpPr txBox="1"/>
      </xdr:nvSpPr>
      <xdr:spPr>
        <a:xfrm>
          <a:off x="16424352" y="1081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496" name="n_4aveValue【学校施設】&#10;一人当たり面積"/>
        <xdr:cNvSpPr txBox="1"/>
      </xdr:nvSpPr>
      <xdr:spPr>
        <a:xfrm>
          <a:off x="156782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10304</xdr:rowOff>
    </xdr:from>
    <xdr:ext cx="469744" cy="259045"/>
    <xdr:sp macro="" textlink="">
      <xdr:nvSpPr>
        <xdr:cNvPr id="497" name="n_1mainValue【学校施設】&#10;一人当たり面積"/>
        <xdr:cNvSpPr txBox="1"/>
      </xdr:nvSpPr>
      <xdr:spPr>
        <a:xfrm>
          <a:off x="17932477" y="1081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11257</xdr:rowOff>
    </xdr:from>
    <xdr:ext cx="469744" cy="259045"/>
    <xdr:sp macro="" textlink="">
      <xdr:nvSpPr>
        <xdr:cNvPr id="498" name="n_2mainValue【学校施設】&#10;一人当たり面積"/>
        <xdr:cNvSpPr txBox="1"/>
      </xdr:nvSpPr>
      <xdr:spPr>
        <a:xfrm>
          <a:off x="17170477" y="1081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34751</xdr:rowOff>
    </xdr:from>
    <xdr:ext cx="469744" cy="259045"/>
    <xdr:sp macro="" textlink="">
      <xdr:nvSpPr>
        <xdr:cNvPr id="499" name="n_3mainValue【学校施設】&#10;一人当たり面積"/>
        <xdr:cNvSpPr txBox="1"/>
      </xdr:nvSpPr>
      <xdr:spPr>
        <a:xfrm>
          <a:off x="16424352"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0" name="正方形/長方形 499"/>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1" name="正方形/長方形 500"/>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2" name="正方形/長方形 501"/>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3" name="正方形/長方形 502"/>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4" name="正方形/長方形 503"/>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5" name="正方形/長方形 504"/>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6" name="正方形/長方形 505"/>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7" name="正方形/長方形 506"/>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8" name="テキスト ボックス 507"/>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9" name="直線コネクタ 508"/>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0" name="テキスト ボックス 509"/>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1" name="直線コネクタ 510"/>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2" name="テキスト ボックス 511"/>
        <xdr:cNvSpPr txBox="1"/>
      </xdr:nvSpPr>
      <xdr:spPr>
        <a:xfrm>
          <a:off x="101976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3" name="直線コネクタ 512"/>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4" name="テキスト ボックス 513"/>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5" name="直線コネクタ 514"/>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6" name="テキスト ボックス 515"/>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7" name="直線コネクタ 516"/>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8" name="テキスト ボックス 517"/>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9" name="直線コネクタ 518"/>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0" name="テキスト ボックス 519"/>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1" name="直線コネクタ 520"/>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2" name="テキスト ボックス 521"/>
        <xdr:cNvSpPr txBox="1"/>
      </xdr:nvSpPr>
      <xdr:spPr>
        <a:xfrm>
          <a:off x="1030683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3" name="直線コネクタ 522"/>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児童館】&#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525" name="直線コネクタ 524"/>
        <xdr:cNvCxnSpPr/>
      </xdr:nvCxnSpPr>
      <xdr:spPr>
        <a:xfrm flipV="1">
          <a:off x="13889989"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526" name="【児童館】&#10;有形固定資産減価償却率最小値テキスト"/>
        <xdr:cNvSpPr txBox="1"/>
      </xdr:nvSpPr>
      <xdr:spPr>
        <a:xfrm>
          <a:off x="13928725"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527" name="直線コネクタ 526"/>
        <xdr:cNvCxnSpPr/>
      </xdr:nvCxnSpPr>
      <xdr:spPr>
        <a:xfrm>
          <a:off x="13801725" y="1489220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528" name="【児童館】&#10;有形固定資産減価償却率最大値テキスト"/>
        <xdr:cNvSpPr txBox="1"/>
      </xdr:nvSpPr>
      <xdr:spPr>
        <a:xfrm>
          <a:off x="13928725"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529" name="直線コネクタ 528"/>
        <xdr:cNvCxnSpPr/>
      </xdr:nvCxnSpPr>
      <xdr:spPr>
        <a:xfrm>
          <a:off x="13801725" y="1334425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116313</xdr:rowOff>
    </xdr:from>
    <xdr:ext cx="405111" cy="259045"/>
    <xdr:sp macro="" textlink="">
      <xdr:nvSpPr>
        <xdr:cNvPr id="530" name="【児童館】&#10;有形固定資産減価償却率平均値テキスト"/>
        <xdr:cNvSpPr txBox="1"/>
      </xdr:nvSpPr>
      <xdr:spPr>
        <a:xfrm>
          <a:off x="13928725" y="1400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531" name="フローチャート: 判断 530"/>
        <xdr:cNvSpPr/>
      </xdr:nvSpPr>
      <xdr:spPr>
        <a:xfrm>
          <a:off x="13839825" y="141523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532" name="フローチャート: 判断 531"/>
        <xdr:cNvSpPr/>
      </xdr:nvSpPr>
      <xdr:spPr>
        <a:xfrm>
          <a:off x="13115925"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533" name="フローチャート: 判断 532"/>
        <xdr:cNvSpPr/>
      </xdr:nvSpPr>
      <xdr:spPr>
        <a:xfrm>
          <a:off x="123698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534" name="フローチャート: 判断 533"/>
        <xdr:cNvSpPr/>
      </xdr:nvSpPr>
      <xdr:spPr>
        <a:xfrm>
          <a:off x="11623675" y="1411314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73842</xdr:rowOff>
    </xdr:from>
    <xdr:to>
      <xdr:col>67</xdr:col>
      <xdr:colOff>101600</xdr:colOff>
      <xdr:row>82</xdr:row>
      <xdr:rowOff>3992</xdr:rowOff>
    </xdr:to>
    <xdr:sp macro="" textlink="">
      <xdr:nvSpPr>
        <xdr:cNvPr id="535" name="フローチャート: 判断 534"/>
        <xdr:cNvSpPr/>
      </xdr:nvSpPr>
      <xdr:spPr>
        <a:xfrm>
          <a:off x="10848975"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6" name="テキスト ボックス 535"/>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7" name="テキスト ボックス 536"/>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8" name="テキスト ボックス 537"/>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9" name="テキスト ボックス 538"/>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0" name="テキスト ボックス 539"/>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6894</xdr:rowOff>
    </xdr:from>
    <xdr:to>
      <xdr:col>85</xdr:col>
      <xdr:colOff>177800</xdr:colOff>
      <xdr:row>83</xdr:row>
      <xdr:rowOff>108494</xdr:rowOff>
    </xdr:to>
    <xdr:sp macro="" textlink="">
      <xdr:nvSpPr>
        <xdr:cNvPr id="541" name="楕円 540"/>
        <xdr:cNvSpPr/>
      </xdr:nvSpPr>
      <xdr:spPr>
        <a:xfrm>
          <a:off x="13839825" y="142372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156771</xdr:rowOff>
    </xdr:from>
    <xdr:ext cx="405111" cy="259045"/>
    <xdr:sp macro="" textlink="">
      <xdr:nvSpPr>
        <xdr:cNvPr id="542" name="【児童館】&#10;有形固定資産減価償却率該当値テキスト"/>
        <xdr:cNvSpPr txBox="1"/>
      </xdr:nvSpPr>
      <xdr:spPr>
        <a:xfrm>
          <a:off x="13928725"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165281</xdr:rowOff>
    </xdr:from>
    <xdr:to>
      <xdr:col>81</xdr:col>
      <xdr:colOff>101600</xdr:colOff>
      <xdr:row>83</xdr:row>
      <xdr:rowOff>95431</xdr:rowOff>
    </xdr:to>
    <xdr:sp macro="" textlink="">
      <xdr:nvSpPr>
        <xdr:cNvPr id="543" name="楕円 542"/>
        <xdr:cNvSpPr/>
      </xdr:nvSpPr>
      <xdr:spPr>
        <a:xfrm>
          <a:off x="13115925"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44631</xdr:rowOff>
    </xdr:from>
    <xdr:to>
      <xdr:col>85</xdr:col>
      <xdr:colOff>127000</xdr:colOff>
      <xdr:row>83</xdr:row>
      <xdr:rowOff>57694</xdr:rowOff>
    </xdr:to>
    <xdr:cxnSp macro="">
      <xdr:nvCxnSpPr>
        <xdr:cNvPr id="544" name="直線コネクタ 543"/>
        <xdr:cNvCxnSpPr/>
      </xdr:nvCxnSpPr>
      <xdr:spPr>
        <a:xfrm>
          <a:off x="13166725" y="14274981"/>
          <a:ext cx="7239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134257</xdr:rowOff>
    </xdr:from>
    <xdr:to>
      <xdr:col>76</xdr:col>
      <xdr:colOff>165100</xdr:colOff>
      <xdr:row>83</xdr:row>
      <xdr:rowOff>64407</xdr:rowOff>
    </xdr:to>
    <xdr:sp macro="" textlink="">
      <xdr:nvSpPr>
        <xdr:cNvPr id="545" name="楕円 544"/>
        <xdr:cNvSpPr/>
      </xdr:nvSpPr>
      <xdr:spPr>
        <a:xfrm>
          <a:off x="123698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13607</xdr:rowOff>
    </xdr:from>
    <xdr:to>
      <xdr:col>81</xdr:col>
      <xdr:colOff>50800</xdr:colOff>
      <xdr:row>83</xdr:row>
      <xdr:rowOff>44631</xdr:rowOff>
    </xdr:to>
    <xdr:cxnSp macro="">
      <xdr:nvCxnSpPr>
        <xdr:cNvPr id="546" name="直線コネクタ 545"/>
        <xdr:cNvCxnSpPr/>
      </xdr:nvCxnSpPr>
      <xdr:spPr>
        <a:xfrm>
          <a:off x="12420600" y="14243957"/>
          <a:ext cx="746125"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117929</xdr:rowOff>
    </xdr:from>
    <xdr:to>
      <xdr:col>72</xdr:col>
      <xdr:colOff>38100</xdr:colOff>
      <xdr:row>83</xdr:row>
      <xdr:rowOff>48079</xdr:rowOff>
    </xdr:to>
    <xdr:sp macro="" textlink="">
      <xdr:nvSpPr>
        <xdr:cNvPr id="547" name="楕円 546"/>
        <xdr:cNvSpPr/>
      </xdr:nvSpPr>
      <xdr:spPr>
        <a:xfrm>
          <a:off x="11623675" y="1417682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168729</xdr:rowOff>
    </xdr:from>
    <xdr:to>
      <xdr:col>76</xdr:col>
      <xdr:colOff>114300</xdr:colOff>
      <xdr:row>83</xdr:row>
      <xdr:rowOff>13607</xdr:rowOff>
    </xdr:to>
    <xdr:cxnSp macro="">
      <xdr:nvCxnSpPr>
        <xdr:cNvPr id="548" name="直線コネクタ 547"/>
        <xdr:cNvCxnSpPr/>
      </xdr:nvCxnSpPr>
      <xdr:spPr>
        <a:xfrm>
          <a:off x="11655425" y="14227629"/>
          <a:ext cx="765175"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15620</xdr:rowOff>
    </xdr:from>
    <xdr:ext cx="405111" cy="259045"/>
    <xdr:sp macro="" textlink="">
      <xdr:nvSpPr>
        <xdr:cNvPr id="549" name="n_1aveValue【児童館】&#10;有形固定資産減価償却率"/>
        <xdr:cNvSpPr txBox="1"/>
      </xdr:nvSpPr>
      <xdr:spPr>
        <a:xfrm>
          <a:off x="129800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13988</xdr:rowOff>
    </xdr:from>
    <xdr:ext cx="405111" cy="259045"/>
    <xdr:sp macro="" textlink="">
      <xdr:nvSpPr>
        <xdr:cNvPr id="550" name="n_2aveValue【児童館】&#10;有形固定資産減価償却率"/>
        <xdr:cNvSpPr txBox="1"/>
      </xdr:nvSpPr>
      <xdr:spPr>
        <a:xfrm>
          <a:off x="12246619"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925</xdr:rowOff>
    </xdr:from>
    <xdr:ext cx="405111" cy="259045"/>
    <xdr:sp macro="" textlink="">
      <xdr:nvSpPr>
        <xdr:cNvPr id="551" name="n_3aveValue【児童館】&#10;有形固定資産減価償却率"/>
        <xdr:cNvSpPr txBox="1"/>
      </xdr:nvSpPr>
      <xdr:spPr>
        <a:xfrm>
          <a:off x="1150049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20519</xdr:rowOff>
    </xdr:from>
    <xdr:ext cx="405111" cy="259045"/>
    <xdr:sp macro="" textlink="">
      <xdr:nvSpPr>
        <xdr:cNvPr id="552" name="n_4aveValue【児童館】&#10;有形固定資産減価償却率"/>
        <xdr:cNvSpPr txBox="1"/>
      </xdr:nvSpPr>
      <xdr:spPr>
        <a:xfrm>
          <a:off x="1072579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86558</xdr:rowOff>
    </xdr:from>
    <xdr:ext cx="405111" cy="259045"/>
    <xdr:sp macro="" textlink="">
      <xdr:nvSpPr>
        <xdr:cNvPr id="553" name="n_1mainValue【児童館】&#10;有形固定資産減価償却率"/>
        <xdr:cNvSpPr txBox="1"/>
      </xdr:nvSpPr>
      <xdr:spPr>
        <a:xfrm>
          <a:off x="129800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55534</xdr:rowOff>
    </xdr:from>
    <xdr:ext cx="405111" cy="259045"/>
    <xdr:sp macro="" textlink="">
      <xdr:nvSpPr>
        <xdr:cNvPr id="554" name="n_2mainValue【児童館】&#10;有形固定資産減価償却率"/>
        <xdr:cNvSpPr txBox="1"/>
      </xdr:nvSpPr>
      <xdr:spPr>
        <a:xfrm>
          <a:off x="12246619"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39206</xdr:rowOff>
    </xdr:from>
    <xdr:ext cx="405111" cy="259045"/>
    <xdr:sp macro="" textlink="">
      <xdr:nvSpPr>
        <xdr:cNvPr id="555" name="n_3mainValue【児童館】&#10;有形固定資産減価償却率"/>
        <xdr:cNvSpPr txBox="1"/>
      </xdr:nvSpPr>
      <xdr:spPr>
        <a:xfrm>
          <a:off x="1150049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6" name="正方形/長方形 555"/>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7" name="正方形/長方形 556"/>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8" name="正方形/長方形 557"/>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9" name="正方形/長方形 558"/>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0" name="正方形/長方形 559"/>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1" name="正方形/長方形 560"/>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2" name="正方形/長方形 561"/>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3" name="正方形/長方形 562"/>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4" name="テキスト ボックス 563"/>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5" name="直線コネクタ 564"/>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6" name="直線コネクタ 565"/>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7" name="テキスト ボックス 566"/>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8" name="直線コネクタ 567"/>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9" name="テキスト ボックス 568"/>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0" name="直線コネクタ 569"/>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1" name="テキスト ボックス 570"/>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2" name="直線コネクタ 571"/>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3" name="テキスト ボックス 572"/>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4" name="直線コネクタ 573"/>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5" name="テキスト ボックス 574"/>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6" name="【児童館】&#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577" name="直線コネクタ 576"/>
        <xdr:cNvCxnSpPr/>
      </xdr:nvCxnSpPr>
      <xdr:spPr>
        <a:xfrm flipV="1">
          <a:off x="188461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578" name="【児童館】&#10;一人当たり面積最小値テキスト"/>
        <xdr:cNvSpPr txBox="1"/>
      </xdr:nvSpPr>
      <xdr:spPr>
        <a:xfrm>
          <a:off x="188849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579" name="直線コネクタ 578"/>
        <xdr:cNvCxnSpPr/>
      </xdr:nvCxnSpPr>
      <xdr:spPr>
        <a:xfrm>
          <a:off x="18786475" y="147142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580" name="【児童館】&#10;一人当たり面積最大値テキスト"/>
        <xdr:cNvSpPr txBox="1"/>
      </xdr:nvSpPr>
      <xdr:spPr>
        <a:xfrm>
          <a:off x="188849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581" name="直線コネクタ 580"/>
        <xdr:cNvCxnSpPr/>
      </xdr:nvCxnSpPr>
      <xdr:spPr>
        <a:xfrm>
          <a:off x="18786475" y="133654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582" name="【児童館】&#10;一人当たり面積平均値テキスト"/>
        <xdr:cNvSpPr txBox="1"/>
      </xdr:nvSpPr>
      <xdr:spPr>
        <a:xfrm>
          <a:off x="188849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83" name="フローチャート: 判断 582"/>
        <xdr:cNvSpPr/>
      </xdr:nvSpPr>
      <xdr:spPr>
        <a:xfrm>
          <a:off x="187960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584" name="フローチャート: 判断 583"/>
        <xdr:cNvSpPr/>
      </xdr:nvSpPr>
      <xdr:spPr>
        <a:xfrm>
          <a:off x="18100675" y="141833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585" name="フローチャート: 判断 584"/>
        <xdr:cNvSpPr/>
      </xdr:nvSpPr>
      <xdr:spPr>
        <a:xfrm>
          <a:off x="17325975"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586" name="フローチャート: 判断 585"/>
        <xdr:cNvSpPr/>
      </xdr:nvSpPr>
      <xdr:spPr>
        <a:xfrm>
          <a:off x="1657985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124461</xdr:rowOff>
    </xdr:from>
    <xdr:to>
      <xdr:col>98</xdr:col>
      <xdr:colOff>38100</xdr:colOff>
      <xdr:row>83</xdr:row>
      <xdr:rowOff>54611</xdr:rowOff>
    </xdr:to>
    <xdr:sp macro="" textlink="">
      <xdr:nvSpPr>
        <xdr:cNvPr id="587" name="フローチャート: 判断 586"/>
        <xdr:cNvSpPr/>
      </xdr:nvSpPr>
      <xdr:spPr>
        <a:xfrm>
          <a:off x="15833725" y="141833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8" name="テキスト ボックス 587"/>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9" name="テキスト ボックス 588"/>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0" name="テキスト ボックス 589"/>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1" name="テキスト ボックス 590"/>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2" name="テキスト ボックス 591"/>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55880</xdr:rowOff>
    </xdr:from>
    <xdr:to>
      <xdr:col>116</xdr:col>
      <xdr:colOff>114300</xdr:colOff>
      <xdr:row>82</xdr:row>
      <xdr:rowOff>157480</xdr:rowOff>
    </xdr:to>
    <xdr:sp macro="" textlink="">
      <xdr:nvSpPr>
        <xdr:cNvPr id="593" name="楕円 592"/>
        <xdr:cNvSpPr/>
      </xdr:nvSpPr>
      <xdr:spPr>
        <a:xfrm>
          <a:off x="187960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78757</xdr:rowOff>
    </xdr:from>
    <xdr:ext cx="469744" cy="259045"/>
    <xdr:sp macro="" textlink="">
      <xdr:nvSpPr>
        <xdr:cNvPr id="594" name="【児童館】&#10;一人当たり面積該当値テキスト"/>
        <xdr:cNvSpPr txBox="1"/>
      </xdr:nvSpPr>
      <xdr:spPr>
        <a:xfrm>
          <a:off x="18884900" y="13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55880</xdr:rowOff>
    </xdr:from>
    <xdr:to>
      <xdr:col>112</xdr:col>
      <xdr:colOff>38100</xdr:colOff>
      <xdr:row>82</xdr:row>
      <xdr:rowOff>157480</xdr:rowOff>
    </xdr:to>
    <xdr:sp macro="" textlink="">
      <xdr:nvSpPr>
        <xdr:cNvPr id="595" name="楕円 594"/>
        <xdr:cNvSpPr/>
      </xdr:nvSpPr>
      <xdr:spPr>
        <a:xfrm>
          <a:off x="18100675" y="141147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106680</xdr:rowOff>
    </xdr:from>
    <xdr:to>
      <xdr:col>116</xdr:col>
      <xdr:colOff>63500</xdr:colOff>
      <xdr:row>82</xdr:row>
      <xdr:rowOff>106680</xdr:rowOff>
    </xdr:to>
    <xdr:cxnSp macro="">
      <xdr:nvCxnSpPr>
        <xdr:cNvPr id="596" name="直線コネクタ 595"/>
        <xdr:cNvCxnSpPr/>
      </xdr:nvCxnSpPr>
      <xdr:spPr>
        <a:xfrm>
          <a:off x="18132425" y="1416558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55880</xdr:rowOff>
    </xdr:from>
    <xdr:to>
      <xdr:col>107</xdr:col>
      <xdr:colOff>101600</xdr:colOff>
      <xdr:row>82</xdr:row>
      <xdr:rowOff>157480</xdr:rowOff>
    </xdr:to>
    <xdr:sp macro="" textlink="">
      <xdr:nvSpPr>
        <xdr:cNvPr id="597" name="楕円 596"/>
        <xdr:cNvSpPr/>
      </xdr:nvSpPr>
      <xdr:spPr>
        <a:xfrm>
          <a:off x="17325975"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106680</xdr:rowOff>
    </xdr:from>
    <xdr:to>
      <xdr:col>111</xdr:col>
      <xdr:colOff>177800</xdr:colOff>
      <xdr:row>82</xdr:row>
      <xdr:rowOff>106680</xdr:rowOff>
    </xdr:to>
    <xdr:cxnSp macro="">
      <xdr:nvCxnSpPr>
        <xdr:cNvPr id="598" name="直線コネクタ 597"/>
        <xdr:cNvCxnSpPr/>
      </xdr:nvCxnSpPr>
      <xdr:spPr>
        <a:xfrm>
          <a:off x="17376775" y="1416558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55880</xdr:rowOff>
    </xdr:from>
    <xdr:to>
      <xdr:col>102</xdr:col>
      <xdr:colOff>165100</xdr:colOff>
      <xdr:row>82</xdr:row>
      <xdr:rowOff>157480</xdr:rowOff>
    </xdr:to>
    <xdr:sp macro="" textlink="">
      <xdr:nvSpPr>
        <xdr:cNvPr id="599" name="楕円 598"/>
        <xdr:cNvSpPr/>
      </xdr:nvSpPr>
      <xdr:spPr>
        <a:xfrm>
          <a:off x="1657985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106680</xdr:rowOff>
    </xdr:from>
    <xdr:to>
      <xdr:col>107</xdr:col>
      <xdr:colOff>50800</xdr:colOff>
      <xdr:row>82</xdr:row>
      <xdr:rowOff>106680</xdr:rowOff>
    </xdr:to>
    <xdr:cxnSp macro="">
      <xdr:nvCxnSpPr>
        <xdr:cNvPr id="600" name="直線コネクタ 599"/>
        <xdr:cNvCxnSpPr/>
      </xdr:nvCxnSpPr>
      <xdr:spPr>
        <a:xfrm>
          <a:off x="16630650" y="1416558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45738</xdr:rowOff>
    </xdr:from>
    <xdr:ext cx="469744" cy="259045"/>
    <xdr:sp macro="" textlink="">
      <xdr:nvSpPr>
        <xdr:cNvPr id="601" name="n_1aveValue【児童館】&#10;一人当たり面積"/>
        <xdr:cNvSpPr txBox="1"/>
      </xdr:nvSpPr>
      <xdr:spPr>
        <a:xfrm>
          <a:off x="1793247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602" name="n_2aveValue【児童館】&#10;一人当たり面積"/>
        <xdr:cNvSpPr txBox="1"/>
      </xdr:nvSpPr>
      <xdr:spPr>
        <a:xfrm>
          <a:off x="1717047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603" name="n_3aveValue【児童館】&#10;一人当たり面積"/>
        <xdr:cNvSpPr txBox="1"/>
      </xdr:nvSpPr>
      <xdr:spPr>
        <a:xfrm>
          <a:off x="16424352"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71138</xdr:rowOff>
    </xdr:from>
    <xdr:ext cx="469744" cy="259045"/>
    <xdr:sp macro="" textlink="">
      <xdr:nvSpPr>
        <xdr:cNvPr id="604" name="n_4aveValue【児童館】&#10;一人当たり面積"/>
        <xdr:cNvSpPr txBox="1"/>
      </xdr:nvSpPr>
      <xdr:spPr>
        <a:xfrm>
          <a:off x="156782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2557</xdr:rowOff>
    </xdr:from>
    <xdr:ext cx="469744" cy="259045"/>
    <xdr:sp macro="" textlink="">
      <xdr:nvSpPr>
        <xdr:cNvPr id="605" name="n_1mainValue【児童館】&#10;一人当たり面積"/>
        <xdr:cNvSpPr txBox="1"/>
      </xdr:nvSpPr>
      <xdr:spPr>
        <a:xfrm>
          <a:off x="1793247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606" name="n_2mainValue【児童館】&#10;一人当たり面積"/>
        <xdr:cNvSpPr txBox="1"/>
      </xdr:nvSpPr>
      <xdr:spPr>
        <a:xfrm>
          <a:off x="1717047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2557</xdr:rowOff>
    </xdr:from>
    <xdr:ext cx="469744" cy="259045"/>
    <xdr:sp macro="" textlink="">
      <xdr:nvSpPr>
        <xdr:cNvPr id="607" name="n_3mainValue【児童館】&#10;一人当たり面積"/>
        <xdr:cNvSpPr txBox="1"/>
      </xdr:nvSpPr>
      <xdr:spPr>
        <a:xfrm>
          <a:off x="16424352"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8" name="テキスト ボックス 617"/>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9" name="直線コネクタ 618"/>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0" name="テキスト ボックス 619"/>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1" name="直線コネクタ 620"/>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2" name="テキスト ボックス 621"/>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3" name="直線コネクタ 622"/>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4" name="テキスト ボックス 623"/>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5" name="直線コネクタ 624"/>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6" name="テキスト ボックス 625"/>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7" name="直線コネクタ 626"/>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8" name="テキスト ボックス 627"/>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9" name="直線コネクタ 628"/>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0" name="テキスト ボックス 629"/>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2"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633" name="直線コネクタ 632"/>
        <xdr:cNvCxnSpPr/>
      </xdr:nvCxnSpPr>
      <xdr:spPr>
        <a:xfrm flipV="1">
          <a:off x="13889989"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4" name="【公民館】&#10;有形固定資産減価償却率最小値テキスト"/>
        <xdr:cNvSpPr txBox="1"/>
      </xdr:nvSpPr>
      <xdr:spPr>
        <a:xfrm>
          <a:off x="13928725"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5" name="直線コネクタ 634"/>
        <xdr:cNvCxnSpPr/>
      </xdr:nvCxnSpPr>
      <xdr:spPr>
        <a:xfrm>
          <a:off x="1380172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636" name="【公民館】&#10;有形固定資産減価償却率最大値テキスト"/>
        <xdr:cNvSpPr txBox="1"/>
      </xdr:nvSpPr>
      <xdr:spPr>
        <a:xfrm>
          <a:off x="13928725"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637" name="直線コネクタ 636"/>
        <xdr:cNvCxnSpPr/>
      </xdr:nvCxnSpPr>
      <xdr:spPr>
        <a:xfrm>
          <a:off x="13801725" y="172783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134456</xdr:rowOff>
    </xdr:from>
    <xdr:ext cx="405111" cy="259045"/>
    <xdr:sp macro="" textlink="">
      <xdr:nvSpPr>
        <xdr:cNvPr id="638" name="【公民館】&#10;有形固定資産減価償却率平均値テキスト"/>
        <xdr:cNvSpPr txBox="1"/>
      </xdr:nvSpPr>
      <xdr:spPr>
        <a:xfrm>
          <a:off x="13928725" y="1796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639" name="フローチャート: 判断 638"/>
        <xdr:cNvSpPr/>
      </xdr:nvSpPr>
      <xdr:spPr>
        <a:xfrm>
          <a:off x="13839825" y="179868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640" name="フローチャート: 判断 639"/>
        <xdr:cNvSpPr/>
      </xdr:nvSpPr>
      <xdr:spPr>
        <a:xfrm>
          <a:off x="13115925"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641" name="フローチャート: 判断 640"/>
        <xdr:cNvSpPr/>
      </xdr:nvSpPr>
      <xdr:spPr>
        <a:xfrm>
          <a:off x="123698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642" name="フローチャート: 判断 641"/>
        <xdr:cNvSpPr/>
      </xdr:nvSpPr>
      <xdr:spPr>
        <a:xfrm>
          <a:off x="11623675" y="1800805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643" name="フローチャート: 判断 642"/>
        <xdr:cNvSpPr/>
      </xdr:nvSpPr>
      <xdr:spPr>
        <a:xfrm>
          <a:off x="10848975"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49" name="楕円 648"/>
        <xdr:cNvSpPr/>
      </xdr:nvSpPr>
      <xdr:spPr>
        <a:xfrm>
          <a:off x="13839825" y="176733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36847</xdr:rowOff>
    </xdr:from>
    <xdr:ext cx="405111" cy="259045"/>
    <xdr:sp macro="" textlink="">
      <xdr:nvSpPr>
        <xdr:cNvPr id="650" name="【公民館】&#10;有形固定資産減価償却率該当値テキスト"/>
        <xdr:cNvSpPr txBox="1"/>
      </xdr:nvSpPr>
      <xdr:spPr>
        <a:xfrm>
          <a:off x="13928725"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120106</xdr:rowOff>
    </xdr:from>
    <xdr:to>
      <xdr:col>81</xdr:col>
      <xdr:colOff>101600</xdr:colOff>
      <xdr:row>105</xdr:row>
      <xdr:rowOff>50256</xdr:rowOff>
    </xdr:to>
    <xdr:sp macro="" textlink="">
      <xdr:nvSpPr>
        <xdr:cNvPr id="651" name="楕円 650"/>
        <xdr:cNvSpPr/>
      </xdr:nvSpPr>
      <xdr:spPr>
        <a:xfrm>
          <a:off x="13115925"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64770</xdr:rowOff>
    </xdr:from>
    <xdr:to>
      <xdr:col>85</xdr:col>
      <xdr:colOff>127000</xdr:colOff>
      <xdr:row>104</xdr:row>
      <xdr:rowOff>170906</xdr:rowOff>
    </xdr:to>
    <xdr:cxnSp macro="">
      <xdr:nvCxnSpPr>
        <xdr:cNvPr id="652" name="直線コネクタ 651"/>
        <xdr:cNvCxnSpPr/>
      </xdr:nvCxnSpPr>
      <xdr:spPr>
        <a:xfrm flipV="1">
          <a:off x="13166725" y="17724120"/>
          <a:ext cx="7239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653" name="楕円 652"/>
        <xdr:cNvSpPr/>
      </xdr:nvSpPr>
      <xdr:spPr>
        <a:xfrm>
          <a:off x="123698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143148</xdr:rowOff>
    </xdr:from>
    <xdr:to>
      <xdr:col>81</xdr:col>
      <xdr:colOff>50800</xdr:colOff>
      <xdr:row>104</xdr:row>
      <xdr:rowOff>170906</xdr:rowOff>
    </xdr:to>
    <xdr:cxnSp macro="">
      <xdr:nvCxnSpPr>
        <xdr:cNvPr id="654" name="直線コネクタ 653"/>
        <xdr:cNvCxnSpPr/>
      </xdr:nvCxnSpPr>
      <xdr:spPr>
        <a:xfrm>
          <a:off x="12420600" y="17973948"/>
          <a:ext cx="746125"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69487</xdr:rowOff>
    </xdr:from>
    <xdr:to>
      <xdr:col>72</xdr:col>
      <xdr:colOff>38100</xdr:colOff>
      <xdr:row>104</xdr:row>
      <xdr:rowOff>171087</xdr:rowOff>
    </xdr:to>
    <xdr:sp macro="" textlink="">
      <xdr:nvSpPr>
        <xdr:cNvPr id="655" name="楕円 654"/>
        <xdr:cNvSpPr/>
      </xdr:nvSpPr>
      <xdr:spPr>
        <a:xfrm>
          <a:off x="11623675" y="1790028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120287</xdr:rowOff>
    </xdr:from>
    <xdr:to>
      <xdr:col>76</xdr:col>
      <xdr:colOff>114300</xdr:colOff>
      <xdr:row>104</xdr:row>
      <xdr:rowOff>143148</xdr:rowOff>
    </xdr:to>
    <xdr:cxnSp macro="">
      <xdr:nvCxnSpPr>
        <xdr:cNvPr id="656" name="直線コネクタ 655"/>
        <xdr:cNvCxnSpPr/>
      </xdr:nvCxnSpPr>
      <xdr:spPr>
        <a:xfrm>
          <a:off x="11655425" y="17951087"/>
          <a:ext cx="765175"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59345</xdr:rowOff>
    </xdr:from>
    <xdr:ext cx="405111" cy="259045"/>
    <xdr:sp macro="" textlink="">
      <xdr:nvSpPr>
        <xdr:cNvPr id="657" name="n_1aveValue【公民館】&#10;有形固定資産減価償却率"/>
        <xdr:cNvSpPr txBox="1"/>
      </xdr:nvSpPr>
      <xdr:spPr>
        <a:xfrm>
          <a:off x="129800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90369</xdr:rowOff>
    </xdr:from>
    <xdr:ext cx="405111" cy="259045"/>
    <xdr:sp macro="" textlink="">
      <xdr:nvSpPr>
        <xdr:cNvPr id="658" name="n_2aveValue【公民館】&#10;有形固定資産減価償却率"/>
        <xdr:cNvSpPr txBox="1"/>
      </xdr:nvSpPr>
      <xdr:spPr>
        <a:xfrm>
          <a:off x="12246619"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659" name="n_3aveValue【公民館】&#10;有形固定資産減価償却率"/>
        <xdr:cNvSpPr txBox="1"/>
      </xdr:nvSpPr>
      <xdr:spPr>
        <a:xfrm>
          <a:off x="1150049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128832</xdr:rowOff>
    </xdr:from>
    <xdr:ext cx="405111" cy="259045"/>
    <xdr:sp macro="" textlink="">
      <xdr:nvSpPr>
        <xdr:cNvPr id="660" name="n_4aveValue【公民館】&#10;有形固定資産減価償却率"/>
        <xdr:cNvSpPr txBox="1"/>
      </xdr:nvSpPr>
      <xdr:spPr>
        <a:xfrm>
          <a:off x="1072579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66783</xdr:rowOff>
    </xdr:from>
    <xdr:ext cx="405111" cy="259045"/>
    <xdr:sp macro="" textlink="">
      <xdr:nvSpPr>
        <xdr:cNvPr id="661" name="n_1mainValue【公民館】&#10;有形固定資産減価償却率"/>
        <xdr:cNvSpPr txBox="1"/>
      </xdr:nvSpPr>
      <xdr:spPr>
        <a:xfrm>
          <a:off x="129800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662" name="n_2mainValue【公民館】&#10;有形固定資産減価償却率"/>
        <xdr:cNvSpPr txBox="1"/>
      </xdr:nvSpPr>
      <xdr:spPr>
        <a:xfrm>
          <a:off x="12246619"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16164</xdr:rowOff>
    </xdr:from>
    <xdr:ext cx="405111" cy="259045"/>
    <xdr:sp macro="" textlink="">
      <xdr:nvSpPr>
        <xdr:cNvPr id="663" name="n_3mainValue【公民館】&#10;有形固定資産減価償却率"/>
        <xdr:cNvSpPr txBox="1"/>
      </xdr:nvSpPr>
      <xdr:spPr>
        <a:xfrm>
          <a:off x="1150049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4" name="直線コネクタ 673"/>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5" name="テキスト ボックス 674"/>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6" name="直線コネクタ 675"/>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7" name="テキスト ボックス 676"/>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8" name="直線コネクタ 677"/>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9" name="テキスト ボックス 678"/>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0" name="直線コネクタ 679"/>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1" name="テキスト ボックス 680"/>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2" name="直線コネクタ 681"/>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3" name="テキスト ボックス 682"/>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4" name="直線コネクタ 683"/>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5" name="テキスト ボックス 684"/>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6" name="直線コネクタ 685"/>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7" name="テキスト ボックス 686"/>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8"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689" name="直線コネクタ 688"/>
        <xdr:cNvCxnSpPr/>
      </xdr:nvCxnSpPr>
      <xdr:spPr>
        <a:xfrm flipV="1">
          <a:off x="188461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90" name="【公民館】&#10;一人当たり面積最小値テキスト"/>
        <xdr:cNvSpPr txBox="1"/>
      </xdr:nvSpPr>
      <xdr:spPr>
        <a:xfrm>
          <a:off x="188849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91" name="直線コネクタ 690"/>
        <xdr:cNvCxnSpPr/>
      </xdr:nvCxnSpPr>
      <xdr:spPr>
        <a:xfrm>
          <a:off x="18786475" y="186842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692" name="【公民館】&#10;一人当たり面積最大値テキスト"/>
        <xdr:cNvSpPr txBox="1"/>
      </xdr:nvSpPr>
      <xdr:spPr>
        <a:xfrm>
          <a:off x="188849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693" name="直線コネクタ 692"/>
        <xdr:cNvCxnSpPr/>
      </xdr:nvCxnSpPr>
      <xdr:spPr>
        <a:xfrm>
          <a:off x="18786475" y="172473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8726</xdr:rowOff>
    </xdr:from>
    <xdr:ext cx="469744" cy="259045"/>
    <xdr:sp macro="" textlink="">
      <xdr:nvSpPr>
        <xdr:cNvPr id="694" name="【公民館】&#10;一人当たり面積平均値テキスト"/>
        <xdr:cNvSpPr txBox="1"/>
      </xdr:nvSpPr>
      <xdr:spPr>
        <a:xfrm>
          <a:off x="18884900" y="18353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695" name="フローチャート: 判断 694"/>
        <xdr:cNvSpPr/>
      </xdr:nvSpPr>
      <xdr:spPr>
        <a:xfrm>
          <a:off x="187960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696" name="フローチャート: 判断 695"/>
        <xdr:cNvSpPr/>
      </xdr:nvSpPr>
      <xdr:spPr>
        <a:xfrm>
          <a:off x="18100675" y="1838851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697" name="フローチャート: 判断 696"/>
        <xdr:cNvSpPr/>
      </xdr:nvSpPr>
      <xdr:spPr>
        <a:xfrm>
          <a:off x="17325975"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698" name="フローチャート: 判断 697"/>
        <xdr:cNvSpPr/>
      </xdr:nvSpPr>
      <xdr:spPr>
        <a:xfrm>
          <a:off x="1657985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699" name="フローチャート: 判断 698"/>
        <xdr:cNvSpPr/>
      </xdr:nvSpPr>
      <xdr:spPr>
        <a:xfrm>
          <a:off x="15833725" y="183917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0" name="テキスト ボックス 699"/>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1" name="テキスト ボックス 700"/>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2" name="テキスト ボックス 701"/>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3" name="テキスト ボックス 702"/>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4" name="テキスト ボックス 703"/>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27032</xdr:rowOff>
    </xdr:from>
    <xdr:to>
      <xdr:col>116</xdr:col>
      <xdr:colOff>114300</xdr:colOff>
      <xdr:row>107</xdr:row>
      <xdr:rowOff>128632</xdr:rowOff>
    </xdr:to>
    <xdr:sp macro="" textlink="">
      <xdr:nvSpPr>
        <xdr:cNvPr id="705" name="楕円 704"/>
        <xdr:cNvSpPr/>
      </xdr:nvSpPr>
      <xdr:spPr>
        <a:xfrm>
          <a:off x="187960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49909</xdr:rowOff>
    </xdr:from>
    <xdr:ext cx="469744" cy="259045"/>
    <xdr:sp macro="" textlink="">
      <xdr:nvSpPr>
        <xdr:cNvPr id="706" name="【公民館】&#10;一人当たり面積該当値テキスト"/>
        <xdr:cNvSpPr txBox="1"/>
      </xdr:nvSpPr>
      <xdr:spPr>
        <a:xfrm>
          <a:off x="18884900"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62956</xdr:rowOff>
    </xdr:from>
    <xdr:to>
      <xdr:col>112</xdr:col>
      <xdr:colOff>38100</xdr:colOff>
      <xdr:row>107</xdr:row>
      <xdr:rowOff>164556</xdr:rowOff>
    </xdr:to>
    <xdr:sp macro="" textlink="">
      <xdr:nvSpPr>
        <xdr:cNvPr id="707" name="楕円 706"/>
        <xdr:cNvSpPr/>
      </xdr:nvSpPr>
      <xdr:spPr>
        <a:xfrm>
          <a:off x="18100675" y="1840810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77832</xdr:rowOff>
    </xdr:from>
    <xdr:to>
      <xdr:col>116</xdr:col>
      <xdr:colOff>63500</xdr:colOff>
      <xdr:row>107</xdr:row>
      <xdr:rowOff>113756</xdr:rowOff>
    </xdr:to>
    <xdr:cxnSp macro="">
      <xdr:nvCxnSpPr>
        <xdr:cNvPr id="708" name="直線コネクタ 707"/>
        <xdr:cNvCxnSpPr/>
      </xdr:nvCxnSpPr>
      <xdr:spPr>
        <a:xfrm flipV="1">
          <a:off x="18132425" y="18422982"/>
          <a:ext cx="714375"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62956</xdr:rowOff>
    </xdr:from>
    <xdr:to>
      <xdr:col>107</xdr:col>
      <xdr:colOff>101600</xdr:colOff>
      <xdr:row>107</xdr:row>
      <xdr:rowOff>164556</xdr:rowOff>
    </xdr:to>
    <xdr:sp macro="" textlink="">
      <xdr:nvSpPr>
        <xdr:cNvPr id="709" name="楕円 708"/>
        <xdr:cNvSpPr/>
      </xdr:nvSpPr>
      <xdr:spPr>
        <a:xfrm>
          <a:off x="17325975"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113756</xdr:rowOff>
    </xdr:from>
    <xdr:to>
      <xdr:col>111</xdr:col>
      <xdr:colOff>177800</xdr:colOff>
      <xdr:row>107</xdr:row>
      <xdr:rowOff>113756</xdr:rowOff>
    </xdr:to>
    <xdr:cxnSp macro="">
      <xdr:nvCxnSpPr>
        <xdr:cNvPr id="710" name="直線コネクタ 709"/>
        <xdr:cNvCxnSpPr/>
      </xdr:nvCxnSpPr>
      <xdr:spPr>
        <a:xfrm>
          <a:off x="17376775" y="18458906"/>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59689</xdr:rowOff>
    </xdr:from>
    <xdr:to>
      <xdr:col>102</xdr:col>
      <xdr:colOff>165100</xdr:colOff>
      <xdr:row>107</xdr:row>
      <xdr:rowOff>161289</xdr:rowOff>
    </xdr:to>
    <xdr:sp macro="" textlink="">
      <xdr:nvSpPr>
        <xdr:cNvPr id="711" name="楕円 710"/>
        <xdr:cNvSpPr/>
      </xdr:nvSpPr>
      <xdr:spPr>
        <a:xfrm>
          <a:off x="1657985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110489</xdr:rowOff>
    </xdr:from>
    <xdr:to>
      <xdr:col>107</xdr:col>
      <xdr:colOff>50800</xdr:colOff>
      <xdr:row>107</xdr:row>
      <xdr:rowOff>113756</xdr:rowOff>
    </xdr:to>
    <xdr:cxnSp macro="">
      <xdr:nvCxnSpPr>
        <xdr:cNvPr id="712" name="直線コネクタ 711"/>
        <xdr:cNvCxnSpPr/>
      </xdr:nvCxnSpPr>
      <xdr:spPr>
        <a:xfrm>
          <a:off x="16630650" y="18455639"/>
          <a:ext cx="746125"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713" name="n_1aveValue【公民館】&#10;一人当たり面積"/>
        <xdr:cNvSpPr txBox="1"/>
      </xdr:nvSpPr>
      <xdr:spPr>
        <a:xfrm>
          <a:off x="1793247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714" name="n_2aveValue【公民館】&#10;一人当たり面積"/>
        <xdr:cNvSpPr txBox="1"/>
      </xdr:nvSpPr>
      <xdr:spPr>
        <a:xfrm>
          <a:off x="1717047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715" name="n_3aveValue【公民館】&#10;一人当たり面積"/>
        <xdr:cNvSpPr txBox="1"/>
      </xdr:nvSpPr>
      <xdr:spPr>
        <a:xfrm>
          <a:off x="16424352"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164754</xdr:rowOff>
    </xdr:from>
    <xdr:ext cx="469744" cy="259045"/>
    <xdr:sp macro="" textlink="">
      <xdr:nvSpPr>
        <xdr:cNvPr id="716" name="n_4aveValue【公民館】&#10;一人当たり面積"/>
        <xdr:cNvSpPr txBox="1"/>
      </xdr:nvSpPr>
      <xdr:spPr>
        <a:xfrm>
          <a:off x="156782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155683</xdr:rowOff>
    </xdr:from>
    <xdr:ext cx="469744" cy="259045"/>
    <xdr:sp macro="" textlink="">
      <xdr:nvSpPr>
        <xdr:cNvPr id="717" name="n_1mainValue【公民館】&#10;一人当たり面積"/>
        <xdr:cNvSpPr txBox="1"/>
      </xdr:nvSpPr>
      <xdr:spPr>
        <a:xfrm>
          <a:off x="1793247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718" name="n_2mainValue【公民館】&#10;一人当たり面積"/>
        <xdr:cNvSpPr txBox="1"/>
      </xdr:nvSpPr>
      <xdr:spPr>
        <a:xfrm>
          <a:off x="1717047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152416</xdr:rowOff>
    </xdr:from>
    <xdr:ext cx="469744" cy="259045"/>
    <xdr:sp macro="" textlink="">
      <xdr:nvSpPr>
        <xdr:cNvPr id="719" name="n_3mainValue【公民館】&#10;一人当たり面積"/>
        <xdr:cNvSpPr txBox="1"/>
      </xdr:nvSpPr>
      <xdr:spPr>
        <a:xfrm>
          <a:off x="16424352"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0" name="正方形/長方形 719"/>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1" name="正方形/長方形 720"/>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2" name="テキスト ボックス 721"/>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有形固定資産減価償却率について、昨年と比較して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が全国平均及び千葉県平均を大きく下回った。これは、令和元年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月に西白井コミュニティプラザが新規開設したことによるものである。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は、市内保育園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園が該当し、最も古い保育園で建築から</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年経過しているものの園児数の増等に伴い増改築を行っていることから、全国平均及び千葉県平均を大きく下回っている。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今後は、令和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月に新たに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策定した公共施設個別計画に基づき工事を実施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をしていく。</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の有形固定資産減価償却率は全国平均及び千葉県平均を下回っているものの、幹線市道の舗装の破損が原因となる車両破損事故の発生もあり、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年度に策定した舗装修繕計画及び附属物修繕計画に基づいて適切かつ計画的な維持管理や修繕に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取り組む必要がある。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63,324
62,075
35.48
20,742,200
19,746,229
801,626
11,789,967
21,516,523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662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659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39490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39878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3889375" y="70942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39878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3889375" y="57144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xdr:cNvSpPr txBox="1"/>
      </xdr:nvSpPr>
      <xdr:spPr>
        <a:xfrm>
          <a:off x="39878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38989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203575" y="63380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428875"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68275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936625" y="63510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85816</xdr:rowOff>
    </xdr:from>
    <xdr:to>
      <xdr:col>24</xdr:col>
      <xdr:colOff>114300</xdr:colOff>
      <xdr:row>38</xdr:row>
      <xdr:rowOff>15966</xdr:rowOff>
    </xdr:to>
    <xdr:sp macro="" textlink="">
      <xdr:nvSpPr>
        <xdr:cNvPr id="74" name="楕円 73"/>
        <xdr:cNvSpPr/>
      </xdr:nvSpPr>
      <xdr:spPr>
        <a:xfrm>
          <a:off x="38989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64243</xdr:rowOff>
    </xdr:from>
    <xdr:ext cx="405111" cy="259045"/>
    <xdr:sp macro="" textlink="">
      <xdr:nvSpPr>
        <xdr:cNvPr id="75" name="【図書館】&#10;有形固定資産減価償却率該当値テキスト"/>
        <xdr:cNvSpPr txBox="1"/>
      </xdr:nvSpPr>
      <xdr:spPr>
        <a:xfrm>
          <a:off x="3987800"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44994</xdr:rowOff>
    </xdr:from>
    <xdr:to>
      <xdr:col>20</xdr:col>
      <xdr:colOff>38100</xdr:colOff>
      <xdr:row>37</xdr:row>
      <xdr:rowOff>146594</xdr:rowOff>
    </xdr:to>
    <xdr:sp macro="" textlink="">
      <xdr:nvSpPr>
        <xdr:cNvPr id="76" name="楕円 75"/>
        <xdr:cNvSpPr/>
      </xdr:nvSpPr>
      <xdr:spPr>
        <a:xfrm>
          <a:off x="3203575" y="638864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95794</xdr:rowOff>
    </xdr:from>
    <xdr:to>
      <xdr:col>24</xdr:col>
      <xdr:colOff>63500</xdr:colOff>
      <xdr:row>37</xdr:row>
      <xdr:rowOff>136616</xdr:rowOff>
    </xdr:to>
    <xdr:cxnSp macro="">
      <xdr:nvCxnSpPr>
        <xdr:cNvPr id="77" name="直線コネクタ 76"/>
        <xdr:cNvCxnSpPr/>
      </xdr:nvCxnSpPr>
      <xdr:spPr>
        <a:xfrm>
          <a:off x="3235325" y="6439444"/>
          <a:ext cx="714375"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23767</xdr:rowOff>
    </xdr:from>
    <xdr:to>
      <xdr:col>15</xdr:col>
      <xdr:colOff>101600</xdr:colOff>
      <xdr:row>37</xdr:row>
      <xdr:rowOff>125367</xdr:rowOff>
    </xdr:to>
    <xdr:sp macro="" textlink="">
      <xdr:nvSpPr>
        <xdr:cNvPr id="78" name="楕円 77"/>
        <xdr:cNvSpPr/>
      </xdr:nvSpPr>
      <xdr:spPr>
        <a:xfrm>
          <a:off x="2428875"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74567</xdr:rowOff>
    </xdr:from>
    <xdr:to>
      <xdr:col>19</xdr:col>
      <xdr:colOff>177800</xdr:colOff>
      <xdr:row>37</xdr:row>
      <xdr:rowOff>95794</xdr:rowOff>
    </xdr:to>
    <xdr:cxnSp macro="">
      <xdr:nvCxnSpPr>
        <xdr:cNvPr id="79" name="直線コネクタ 78"/>
        <xdr:cNvCxnSpPr/>
      </xdr:nvCxnSpPr>
      <xdr:spPr>
        <a:xfrm>
          <a:off x="2479675" y="6418217"/>
          <a:ext cx="75565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164193</xdr:rowOff>
    </xdr:from>
    <xdr:to>
      <xdr:col>10</xdr:col>
      <xdr:colOff>165100</xdr:colOff>
      <xdr:row>37</xdr:row>
      <xdr:rowOff>94343</xdr:rowOff>
    </xdr:to>
    <xdr:sp macro="" textlink="">
      <xdr:nvSpPr>
        <xdr:cNvPr id="80" name="楕円 79"/>
        <xdr:cNvSpPr/>
      </xdr:nvSpPr>
      <xdr:spPr>
        <a:xfrm>
          <a:off x="168275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43543</xdr:rowOff>
    </xdr:from>
    <xdr:to>
      <xdr:col>15</xdr:col>
      <xdr:colOff>50800</xdr:colOff>
      <xdr:row>37</xdr:row>
      <xdr:rowOff>74567</xdr:rowOff>
    </xdr:to>
    <xdr:cxnSp macro="">
      <xdr:nvCxnSpPr>
        <xdr:cNvPr id="81" name="直線コネクタ 80"/>
        <xdr:cNvCxnSpPr/>
      </xdr:nvCxnSpPr>
      <xdr:spPr>
        <a:xfrm>
          <a:off x="1733550" y="6387193"/>
          <a:ext cx="746125"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2" name="n_1aveValue【図書館】&#10;有形固定資産減価償却率"/>
        <xdr:cNvSpPr txBox="1"/>
      </xdr:nvSpPr>
      <xdr:spPr>
        <a:xfrm>
          <a:off x="306769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3" name="n_2aveValue【図書館】&#10;有形固定資産減価償却率"/>
        <xdr:cNvSpPr txBox="1"/>
      </xdr:nvSpPr>
      <xdr:spPr>
        <a:xfrm>
          <a:off x="230569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96900</xdr:rowOff>
    </xdr:from>
    <xdr:ext cx="405111" cy="259045"/>
    <xdr:sp macro="" textlink="">
      <xdr:nvSpPr>
        <xdr:cNvPr id="84" name="n_3aveValue【図書館】&#10;有形固定資産減価償却率"/>
        <xdr:cNvSpPr txBox="1"/>
      </xdr:nvSpPr>
      <xdr:spPr>
        <a:xfrm>
          <a:off x="1559569"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5" name="n_4aveValue【図書館】&#10;有形固定資産減価償却率"/>
        <xdr:cNvSpPr txBox="1"/>
      </xdr:nvSpPr>
      <xdr:spPr>
        <a:xfrm>
          <a:off x="8134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137721</xdr:rowOff>
    </xdr:from>
    <xdr:ext cx="405111" cy="259045"/>
    <xdr:sp macro="" textlink="">
      <xdr:nvSpPr>
        <xdr:cNvPr id="86" name="n_1mainValue【図書館】&#10;有形固定資産減価償却率"/>
        <xdr:cNvSpPr txBox="1"/>
      </xdr:nvSpPr>
      <xdr:spPr>
        <a:xfrm>
          <a:off x="3067694" y="648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116494</xdr:rowOff>
    </xdr:from>
    <xdr:ext cx="405111" cy="259045"/>
    <xdr:sp macro="" textlink="">
      <xdr:nvSpPr>
        <xdr:cNvPr id="87" name="n_2mainValue【図書館】&#10;有形固定資産減価償却率"/>
        <xdr:cNvSpPr txBox="1"/>
      </xdr:nvSpPr>
      <xdr:spPr>
        <a:xfrm>
          <a:off x="230569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8" name="n_3mainValue【図書館】&#10;有形固定資産減価償却率"/>
        <xdr:cNvSpPr txBox="1"/>
      </xdr:nvSpPr>
      <xdr:spPr>
        <a:xfrm>
          <a:off x="1559569"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5632450" y="704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xdr:cNvSpPr txBox="1"/>
      </xdr:nvSpPr>
      <xdr:spPr>
        <a:xfrm>
          <a:off x="52224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xdr:cNvCxnSpPr/>
      </xdr:nvCxnSpPr>
      <xdr:spPr>
        <a:xfrm>
          <a:off x="5632450" y="590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xdr:cNvSpPr txBox="1"/>
      </xdr:nvSpPr>
      <xdr:spPr>
        <a:xfrm>
          <a:off x="52224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08" name="直線コネクタ 107"/>
        <xdr:cNvCxnSpPr/>
      </xdr:nvCxnSpPr>
      <xdr:spPr>
        <a:xfrm flipV="1">
          <a:off x="8905240"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9" name="【図書館】&#10;一人当たり面積最小値テキスト"/>
        <xdr:cNvSpPr txBox="1"/>
      </xdr:nvSpPr>
      <xdr:spPr>
        <a:xfrm>
          <a:off x="8943975"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0" name="直線コネクタ 109"/>
        <xdr:cNvCxnSpPr/>
      </xdr:nvCxnSpPr>
      <xdr:spPr>
        <a:xfrm>
          <a:off x="8845550" y="70370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1" name="【図書館】&#10;一人当たり面積最大値テキスト"/>
        <xdr:cNvSpPr txBox="1"/>
      </xdr:nvSpPr>
      <xdr:spPr>
        <a:xfrm>
          <a:off x="8943975"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2" name="直線コネクタ 111"/>
        <xdr:cNvCxnSpPr/>
      </xdr:nvCxnSpPr>
      <xdr:spPr>
        <a:xfrm>
          <a:off x="8845550" y="58483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55262</xdr:rowOff>
    </xdr:from>
    <xdr:ext cx="469744" cy="259045"/>
    <xdr:sp macro="" textlink="">
      <xdr:nvSpPr>
        <xdr:cNvPr id="113" name="【図書館】&#10;一人当たり面積平均値テキスト"/>
        <xdr:cNvSpPr txBox="1"/>
      </xdr:nvSpPr>
      <xdr:spPr>
        <a:xfrm>
          <a:off x="8943975" y="6741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4" name="フローチャート: 判断 113"/>
        <xdr:cNvSpPr/>
      </xdr:nvSpPr>
      <xdr:spPr>
        <a:xfrm>
          <a:off x="8883650" y="67633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5" name="フローチャート: 判断 114"/>
        <xdr:cNvSpPr/>
      </xdr:nvSpPr>
      <xdr:spPr>
        <a:xfrm>
          <a:off x="815975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6" name="フローチャート: 判断 115"/>
        <xdr:cNvSpPr/>
      </xdr:nvSpPr>
      <xdr:spPr>
        <a:xfrm>
          <a:off x="7413625" y="67633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17" name="フローチャート: 判断 116"/>
        <xdr:cNvSpPr/>
      </xdr:nvSpPr>
      <xdr:spPr>
        <a:xfrm>
          <a:off x="6638925"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18" name="フローチャート: 判断 117"/>
        <xdr:cNvSpPr/>
      </xdr:nvSpPr>
      <xdr:spPr>
        <a:xfrm>
          <a:off x="58928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71120</xdr:rowOff>
    </xdr:from>
    <xdr:to>
      <xdr:col>55</xdr:col>
      <xdr:colOff>50800</xdr:colOff>
      <xdr:row>39</xdr:row>
      <xdr:rowOff>1270</xdr:rowOff>
    </xdr:to>
    <xdr:sp macro="" textlink="">
      <xdr:nvSpPr>
        <xdr:cNvPr id="124" name="楕円 123"/>
        <xdr:cNvSpPr/>
      </xdr:nvSpPr>
      <xdr:spPr>
        <a:xfrm>
          <a:off x="8883650" y="65862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93997</xdr:rowOff>
    </xdr:from>
    <xdr:ext cx="469744" cy="259045"/>
    <xdr:sp macro="" textlink="">
      <xdr:nvSpPr>
        <xdr:cNvPr id="125" name="【図書館】&#10;一人当たり面積該当値テキスト"/>
        <xdr:cNvSpPr txBox="1"/>
      </xdr:nvSpPr>
      <xdr:spPr>
        <a:xfrm>
          <a:off x="8943975"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71120</xdr:rowOff>
    </xdr:from>
    <xdr:to>
      <xdr:col>50</xdr:col>
      <xdr:colOff>165100</xdr:colOff>
      <xdr:row>39</xdr:row>
      <xdr:rowOff>1270</xdr:rowOff>
    </xdr:to>
    <xdr:sp macro="" textlink="">
      <xdr:nvSpPr>
        <xdr:cNvPr id="126" name="楕円 125"/>
        <xdr:cNvSpPr/>
      </xdr:nvSpPr>
      <xdr:spPr>
        <a:xfrm>
          <a:off x="815975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121920</xdr:rowOff>
    </xdr:from>
    <xdr:to>
      <xdr:col>55</xdr:col>
      <xdr:colOff>0</xdr:colOff>
      <xdr:row>38</xdr:row>
      <xdr:rowOff>121920</xdr:rowOff>
    </xdr:to>
    <xdr:cxnSp macro="">
      <xdr:nvCxnSpPr>
        <xdr:cNvPr id="127" name="直線コネクタ 126"/>
        <xdr:cNvCxnSpPr/>
      </xdr:nvCxnSpPr>
      <xdr:spPr>
        <a:xfrm>
          <a:off x="8210550" y="663702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71120</xdr:rowOff>
    </xdr:from>
    <xdr:to>
      <xdr:col>46</xdr:col>
      <xdr:colOff>38100</xdr:colOff>
      <xdr:row>39</xdr:row>
      <xdr:rowOff>1270</xdr:rowOff>
    </xdr:to>
    <xdr:sp macro="" textlink="">
      <xdr:nvSpPr>
        <xdr:cNvPr id="128" name="楕円 127"/>
        <xdr:cNvSpPr/>
      </xdr:nvSpPr>
      <xdr:spPr>
        <a:xfrm>
          <a:off x="7413625" y="65862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121920</xdr:rowOff>
    </xdr:from>
    <xdr:to>
      <xdr:col>50</xdr:col>
      <xdr:colOff>114300</xdr:colOff>
      <xdr:row>38</xdr:row>
      <xdr:rowOff>121920</xdr:rowOff>
    </xdr:to>
    <xdr:cxnSp macro="">
      <xdr:nvCxnSpPr>
        <xdr:cNvPr id="129" name="直線コネクタ 128"/>
        <xdr:cNvCxnSpPr/>
      </xdr:nvCxnSpPr>
      <xdr:spPr>
        <a:xfrm>
          <a:off x="7445375" y="663702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71120</xdr:rowOff>
    </xdr:from>
    <xdr:to>
      <xdr:col>41</xdr:col>
      <xdr:colOff>101600</xdr:colOff>
      <xdr:row>39</xdr:row>
      <xdr:rowOff>1270</xdr:rowOff>
    </xdr:to>
    <xdr:sp macro="" textlink="">
      <xdr:nvSpPr>
        <xdr:cNvPr id="130" name="楕円 129"/>
        <xdr:cNvSpPr/>
      </xdr:nvSpPr>
      <xdr:spPr>
        <a:xfrm>
          <a:off x="6638925"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121920</xdr:rowOff>
    </xdr:from>
    <xdr:to>
      <xdr:col>45</xdr:col>
      <xdr:colOff>177800</xdr:colOff>
      <xdr:row>38</xdr:row>
      <xdr:rowOff>121920</xdr:rowOff>
    </xdr:to>
    <xdr:cxnSp macro="">
      <xdr:nvCxnSpPr>
        <xdr:cNvPr id="131" name="直線コネクタ 130"/>
        <xdr:cNvCxnSpPr/>
      </xdr:nvCxnSpPr>
      <xdr:spPr>
        <a:xfrm>
          <a:off x="6689725" y="663702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2" name="n_1aveValue【図書館】&#10;一人当たり面積"/>
        <xdr:cNvSpPr txBox="1"/>
      </xdr:nvSpPr>
      <xdr:spPr>
        <a:xfrm>
          <a:off x="7991552"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3" name="n_2aveValue【図書館】&#10;一人当たり面積"/>
        <xdr:cNvSpPr txBox="1"/>
      </xdr:nvSpPr>
      <xdr:spPr>
        <a:xfrm>
          <a:off x="72581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15257</xdr:rowOff>
    </xdr:from>
    <xdr:ext cx="469744" cy="259045"/>
    <xdr:sp macro="" textlink="">
      <xdr:nvSpPr>
        <xdr:cNvPr id="134" name="n_3aveValue【図書館】&#10;一人当たり面積"/>
        <xdr:cNvSpPr txBox="1"/>
      </xdr:nvSpPr>
      <xdr:spPr>
        <a:xfrm>
          <a:off x="6483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35" name="n_4aveValue【図書館】&#10;一人当たり面積"/>
        <xdr:cNvSpPr txBox="1"/>
      </xdr:nvSpPr>
      <xdr:spPr>
        <a:xfrm>
          <a:off x="5737302"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17797</xdr:rowOff>
    </xdr:from>
    <xdr:ext cx="469744" cy="259045"/>
    <xdr:sp macro="" textlink="">
      <xdr:nvSpPr>
        <xdr:cNvPr id="136" name="n_1mainValue【図書館】&#10;一人当たり面積"/>
        <xdr:cNvSpPr txBox="1"/>
      </xdr:nvSpPr>
      <xdr:spPr>
        <a:xfrm>
          <a:off x="7991552"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17797</xdr:rowOff>
    </xdr:from>
    <xdr:ext cx="469744" cy="259045"/>
    <xdr:sp macro="" textlink="">
      <xdr:nvSpPr>
        <xdr:cNvPr id="137" name="n_2mainValue【図書館】&#10;一人当たり面積"/>
        <xdr:cNvSpPr txBox="1"/>
      </xdr:nvSpPr>
      <xdr:spPr>
        <a:xfrm>
          <a:off x="72581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17797</xdr:rowOff>
    </xdr:from>
    <xdr:ext cx="469744" cy="259045"/>
    <xdr:sp macro="" textlink="">
      <xdr:nvSpPr>
        <xdr:cNvPr id="138" name="n_3mainValue【図書館】&#10;一人当たり面積"/>
        <xdr:cNvSpPr txBox="1"/>
      </xdr:nvSpPr>
      <xdr:spPr>
        <a:xfrm>
          <a:off x="6483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662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xdr:cNvSpPr txBox="1"/>
      </xdr:nvSpPr>
      <xdr:spPr>
        <a:xfrm>
          <a:off x="3659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3" name="直線コネクタ 162"/>
        <xdr:cNvCxnSpPr/>
      </xdr:nvCxnSpPr>
      <xdr:spPr>
        <a:xfrm flipV="1">
          <a:off x="39490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64" name="【体育館・プール】&#10;有形固定資産減価償却率最小値テキスト"/>
        <xdr:cNvSpPr txBox="1"/>
      </xdr:nvSpPr>
      <xdr:spPr>
        <a:xfrm>
          <a:off x="39878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65" name="直線コネクタ 164"/>
        <xdr:cNvCxnSpPr/>
      </xdr:nvCxnSpPr>
      <xdr:spPr>
        <a:xfrm>
          <a:off x="3889375" y="110261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66" name="【体育館・プール】&#10;有形固定資産減価償却率最大値テキスト"/>
        <xdr:cNvSpPr txBox="1"/>
      </xdr:nvSpPr>
      <xdr:spPr>
        <a:xfrm>
          <a:off x="39878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67" name="直線コネクタ 166"/>
        <xdr:cNvCxnSpPr/>
      </xdr:nvCxnSpPr>
      <xdr:spPr>
        <a:xfrm>
          <a:off x="3889375" y="95535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68" name="【体育館・プール】&#10;有形固定資産減価償却率平均値テキスト"/>
        <xdr:cNvSpPr txBox="1"/>
      </xdr:nvSpPr>
      <xdr:spPr>
        <a:xfrm>
          <a:off x="39878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69" name="フローチャート: 判断 168"/>
        <xdr:cNvSpPr/>
      </xdr:nvSpPr>
      <xdr:spPr>
        <a:xfrm>
          <a:off x="38989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0" name="フローチャート: 判断 169"/>
        <xdr:cNvSpPr/>
      </xdr:nvSpPr>
      <xdr:spPr>
        <a:xfrm>
          <a:off x="3203575" y="102381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1" name="フローチャート: 判断 170"/>
        <xdr:cNvSpPr/>
      </xdr:nvSpPr>
      <xdr:spPr>
        <a:xfrm>
          <a:off x="2428875"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2" name="フローチャート: 判断 171"/>
        <xdr:cNvSpPr/>
      </xdr:nvSpPr>
      <xdr:spPr>
        <a:xfrm>
          <a:off x="168275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3" name="フローチャート: 判断 172"/>
        <xdr:cNvSpPr/>
      </xdr:nvSpPr>
      <xdr:spPr>
        <a:xfrm>
          <a:off x="936625" y="101676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99695</xdr:rowOff>
    </xdr:from>
    <xdr:to>
      <xdr:col>24</xdr:col>
      <xdr:colOff>114300</xdr:colOff>
      <xdr:row>63</xdr:row>
      <xdr:rowOff>29845</xdr:rowOff>
    </xdr:to>
    <xdr:sp macro="" textlink="">
      <xdr:nvSpPr>
        <xdr:cNvPr id="179" name="楕円 178"/>
        <xdr:cNvSpPr/>
      </xdr:nvSpPr>
      <xdr:spPr>
        <a:xfrm>
          <a:off x="38989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78122</xdr:rowOff>
    </xdr:from>
    <xdr:ext cx="405111" cy="259045"/>
    <xdr:sp macro="" textlink="">
      <xdr:nvSpPr>
        <xdr:cNvPr id="180" name="【体育館・プール】&#10;有形固定資産減価償却率該当値テキスト"/>
        <xdr:cNvSpPr txBox="1"/>
      </xdr:nvSpPr>
      <xdr:spPr>
        <a:xfrm>
          <a:off x="3987800"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31115</xdr:rowOff>
    </xdr:from>
    <xdr:to>
      <xdr:col>20</xdr:col>
      <xdr:colOff>38100</xdr:colOff>
      <xdr:row>62</xdr:row>
      <xdr:rowOff>132715</xdr:rowOff>
    </xdr:to>
    <xdr:sp macro="" textlink="">
      <xdr:nvSpPr>
        <xdr:cNvPr id="181" name="楕円 180"/>
        <xdr:cNvSpPr/>
      </xdr:nvSpPr>
      <xdr:spPr>
        <a:xfrm>
          <a:off x="3203575" y="1066101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81915</xdr:rowOff>
    </xdr:from>
    <xdr:to>
      <xdr:col>24</xdr:col>
      <xdr:colOff>63500</xdr:colOff>
      <xdr:row>62</xdr:row>
      <xdr:rowOff>150495</xdr:rowOff>
    </xdr:to>
    <xdr:cxnSp macro="">
      <xdr:nvCxnSpPr>
        <xdr:cNvPr id="182" name="直線コネクタ 181"/>
        <xdr:cNvCxnSpPr/>
      </xdr:nvCxnSpPr>
      <xdr:spPr>
        <a:xfrm>
          <a:off x="3235325" y="10711815"/>
          <a:ext cx="714375"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145415</xdr:rowOff>
    </xdr:from>
    <xdr:to>
      <xdr:col>15</xdr:col>
      <xdr:colOff>101600</xdr:colOff>
      <xdr:row>62</xdr:row>
      <xdr:rowOff>75565</xdr:rowOff>
    </xdr:to>
    <xdr:sp macro="" textlink="">
      <xdr:nvSpPr>
        <xdr:cNvPr id="183" name="楕円 182"/>
        <xdr:cNvSpPr/>
      </xdr:nvSpPr>
      <xdr:spPr>
        <a:xfrm>
          <a:off x="2428875"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24765</xdr:rowOff>
    </xdr:from>
    <xdr:to>
      <xdr:col>19</xdr:col>
      <xdr:colOff>177800</xdr:colOff>
      <xdr:row>62</xdr:row>
      <xdr:rowOff>81915</xdr:rowOff>
    </xdr:to>
    <xdr:cxnSp macro="">
      <xdr:nvCxnSpPr>
        <xdr:cNvPr id="184" name="直線コネクタ 183"/>
        <xdr:cNvCxnSpPr/>
      </xdr:nvCxnSpPr>
      <xdr:spPr>
        <a:xfrm>
          <a:off x="2479675" y="10654665"/>
          <a:ext cx="7556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166370</xdr:rowOff>
    </xdr:from>
    <xdr:to>
      <xdr:col>10</xdr:col>
      <xdr:colOff>165100</xdr:colOff>
      <xdr:row>62</xdr:row>
      <xdr:rowOff>96520</xdr:rowOff>
    </xdr:to>
    <xdr:sp macro="" textlink="">
      <xdr:nvSpPr>
        <xdr:cNvPr id="185" name="楕円 184"/>
        <xdr:cNvSpPr/>
      </xdr:nvSpPr>
      <xdr:spPr>
        <a:xfrm>
          <a:off x="168275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24765</xdr:rowOff>
    </xdr:from>
    <xdr:to>
      <xdr:col>15</xdr:col>
      <xdr:colOff>50800</xdr:colOff>
      <xdr:row>62</xdr:row>
      <xdr:rowOff>45720</xdr:rowOff>
    </xdr:to>
    <xdr:cxnSp macro="">
      <xdr:nvCxnSpPr>
        <xdr:cNvPr id="186" name="直線コネクタ 185"/>
        <xdr:cNvCxnSpPr/>
      </xdr:nvCxnSpPr>
      <xdr:spPr>
        <a:xfrm flipV="1">
          <a:off x="1733550" y="10654665"/>
          <a:ext cx="746125"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87" name="n_1aveValue【体育館・プール】&#10;有形固定資産減価償却率"/>
        <xdr:cNvSpPr txBox="1"/>
      </xdr:nvSpPr>
      <xdr:spPr>
        <a:xfrm>
          <a:off x="306769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88" name="n_2aveValue【体育館・プール】&#10;有形固定資産減価償却率"/>
        <xdr:cNvSpPr txBox="1"/>
      </xdr:nvSpPr>
      <xdr:spPr>
        <a:xfrm>
          <a:off x="230569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89" name="n_3aveValue【体育館・プール】&#10;有形固定資産減価償却率"/>
        <xdr:cNvSpPr txBox="1"/>
      </xdr:nvSpPr>
      <xdr:spPr>
        <a:xfrm>
          <a:off x="1559569"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0" name="n_4aveValue【体育館・プール】&#10;有形固定資産減価償却率"/>
        <xdr:cNvSpPr txBox="1"/>
      </xdr:nvSpPr>
      <xdr:spPr>
        <a:xfrm>
          <a:off x="8134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123842</xdr:rowOff>
    </xdr:from>
    <xdr:ext cx="405111" cy="259045"/>
    <xdr:sp macro="" textlink="">
      <xdr:nvSpPr>
        <xdr:cNvPr id="191" name="n_1mainValue【体育館・プール】&#10;有形固定資産減価償却率"/>
        <xdr:cNvSpPr txBox="1"/>
      </xdr:nvSpPr>
      <xdr:spPr>
        <a:xfrm>
          <a:off x="3067694"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66692</xdr:rowOff>
    </xdr:from>
    <xdr:ext cx="405111" cy="259045"/>
    <xdr:sp macro="" textlink="">
      <xdr:nvSpPr>
        <xdr:cNvPr id="192" name="n_2mainValue【体育館・プール】&#10;有形固定資産減価償却率"/>
        <xdr:cNvSpPr txBox="1"/>
      </xdr:nvSpPr>
      <xdr:spPr>
        <a:xfrm>
          <a:off x="230569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87647</xdr:rowOff>
    </xdr:from>
    <xdr:ext cx="405111" cy="259045"/>
    <xdr:sp macro="" textlink="">
      <xdr:nvSpPr>
        <xdr:cNvPr id="193" name="n_3mainValue【体育館・プール】&#10;有形固定資産減価償却率"/>
        <xdr:cNvSpPr txBox="1"/>
      </xdr:nvSpPr>
      <xdr:spPr>
        <a:xfrm>
          <a:off x="1559569"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4" name="直線コネクタ 203"/>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5" name="テキスト ボックス 204"/>
        <xdr:cNvSpPr txBox="1"/>
      </xdr:nvSpPr>
      <xdr:spPr>
        <a:xfrm>
          <a:off x="52224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6" name="直線コネクタ 205"/>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7" name="テキスト ボックス 206"/>
        <xdr:cNvSpPr txBox="1"/>
      </xdr:nvSpPr>
      <xdr:spPr>
        <a:xfrm>
          <a:off x="52224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8" name="直線コネクタ 207"/>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9" name="テキスト ボックス 208"/>
        <xdr:cNvSpPr txBox="1"/>
      </xdr:nvSpPr>
      <xdr:spPr>
        <a:xfrm>
          <a:off x="52224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0" name="直線コネクタ 209"/>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1" name="テキスト ボックス 210"/>
        <xdr:cNvSpPr txBox="1"/>
      </xdr:nvSpPr>
      <xdr:spPr>
        <a:xfrm>
          <a:off x="52224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61</xdr:row>
      <xdr:rowOff>90983</xdr:rowOff>
    </xdr:from>
    <xdr:to>
      <xdr:col>54</xdr:col>
      <xdr:colOff>189865</xdr:colOff>
      <xdr:row>63</xdr:row>
      <xdr:rowOff>164135</xdr:rowOff>
    </xdr:to>
    <xdr:cxnSp macro="">
      <xdr:nvCxnSpPr>
        <xdr:cNvPr id="215" name="直線コネクタ 214"/>
        <xdr:cNvCxnSpPr/>
      </xdr:nvCxnSpPr>
      <xdr:spPr>
        <a:xfrm flipV="1">
          <a:off x="8905240" y="10549433"/>
          <a:ext cx="0" cy="41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216" name="【体育館・プール】&#10;一人当たり面積最小値テキスト"/>
        <xdr:cNvSpPr txBox="1"/>
      </xdr:nvSpPr>
      <xdr:spPr>
        <a:xfrm>
          <a:off x="8943975"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217" name="直線コネクタ 216"/>
        <xdr:cNvCxnSpPr/>
      </xdr:nvCxnSpPr>
      <xdr:spPr>
        <a:xfrm>
          <a:off x="8845550" y="109654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37660</xdr:rowOff>
    </xdr:from>
    <xdr:ext cx="469744" cy="259045"/>
    <xdr:sp macro="" textlink="">
      <xdr:nvSpPr>
        <xdr:cNvPr id="218" name="【体育館・プール】&#10;一人当たり面積最大値テキスト"/>
        <xdr:cNvSpPr txBox="1"/>
      </xdr:nvSpPr>
      <xdr:spPr>
        <a:xfrm>
          <a:off x="8943975" y="1032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61</xdr:row>
      <xdr:rowOff>90983</xdr:rowOff>
    </xdr:from>
    <xdr:to>
      <xdr:col>55</xdr:col>
      <xdr:colOff>88900</xdr:colOff>
      <xdr:row>61</xdr:row>
      <xdr:rowOff>90983</xdr:rowOff>
    </xdr:to>
    <xdr:cxnSp macro="">
      <xdr:nvCxnSpPr>
        <xdr:cNvPr id="219" name="直線コネクタ 218"/>
        <xdr:cNvCxnSpPr/>
      </xdr:nvCxnSpPr>
      <xdr:spPr>
        <a:xfrm>
          <a:off x="8845550" y="1054943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26382</xdr:rowOff>
    </xdr:from>
    <xdr:ext cx="469744" cy="259045"/>
    <xdr:sp macro="" textlink="">
      <xdr:nvSpPr>
        <xdr:cNvPr id="220" name="【体育館・プール】&#10;一人当たり面積平均値テキスト"/>
        <xdr:cNvSpPr txBox="1"/>
      </xdr:nvSpPr>
      <xdr:spPr>
        <a:xfrm>
          <a:off x="8943975" y="10827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47955</xdr:rowOff>
    </xdr:from>
    <xdr:to>
      <xdr:col>55</xdr:col>
      <xdr:colOff>50800</xdr:colOff>
      <xdr:row>63</xdr:row>
      <xdr:rowOff>149555</xdr:rowOff>
    </xdr:to>
    <xdr:sp macro="" textlink="">
      <xdr:nvSpPr>
        <xdr:cNvPr id="221" name="フローチャート: 判断 220"/>
        <xdr:cNvSpPr/>
      </xdr:nvSpPr>
      <xdr:spPr>
        <a:xfrm>
          <a:off x="8883650" y="108493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50241</xdr:rowOff>
    </xdr:from>
    <xdr:to>
      <xdr:col>50</xdr:col>
      <xdr:colOff>165100</xdr:colOff>
      <xdr:row>63</xdr:row>
      <xdr:rowOff>151841</xdr:rowOff>
    </xdr:to>
    <xdr:sp macro="" textlink="">
      <xdr:nvSpPr>
        <xdr:cNvPr id="222" name="フローチャート: 判断 221"/>
        <xdr:cNvSpPr/>
      </xdr:nvSpPr>
      <xdr:spPr>
        <a:xfrm>
          <a:off x="8159750" y="10851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54356</xdr:rowOff>
    </xdr:from>
    <xdr:to>
      <xdr:col>46</xdr:col>
      <xdr:colOff>38100</xdr:colOff>
      <xdr:row>63</xdr:row>
      <xdr:rowOff>155956</xdr:rowOff>
    </xdr:to>
    <xdr:sp macro="" textlink="">
      <xdr:nvSpPr>
        <xdr:cNvPr id="223" name="フローチャート: 判断 222"/>
        <xdr:cNvSpPr/>
      </xdr:nvSpPr>
      <xdr:spPr>
        <a:xfrm>
          <a:off x="7413625" y="1085570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39268</xdr:rowOff>
    </xdr:from>
    <xdr:to>
      <xdr:col>41</xdr:col>
      <xdr:colOff>101600</xdr:colOff>
      <xdr:row>63</xdr:row>
      <xdr:rowOff>140868</xdr:rowOff>
    </xdr:to>
    <xdr:sp macro="" textlink="">
      <xdr:nvSpPr>
        <xdr:cNvPr id="224" name="フローチャート: 判断 223"/>
        <xdr:cNvSpPr/>
      </xdr:nvSpPr>
      <xdr:spPr>
        <a:xfrm>
          <a:off x="6638925" y="108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58014</xdr:rowOff>
    </xdr:from>
    <xdr:to>
      <xdr:col>36</xdr:col>
      <xdr:colOff>165100</xdr:colOff>
      <xdr:row>63</xdr:row>
      <xdr:rowOff>159614</xdr:rowOff>
    </xdr:to>
    <xdr:sp macro="" textlink="">
      <xdr:nvSpPr>
        <xdr:cNvPr id="225" name="フローチャート: 判断 224"/>
        <xdr:cNvSpPr/>
      </xdr:nvSpPr>
      <xdr:spPr>
        <a:xfrm>
          <a:off x="5892800" y="1085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153112</xdr:rowOff>
    </xdr:from>
    <xdr:to>
      <xdr:col>55</xdr:col>
      <xdr:colOff>50800</xdr:colOff>
      <xdr:row>63</xdr:row>
      <xdr:rowOff>83262</xdr:rowOff>
    </xdr:to>
    <xdr:sp macro="" textlink="">
      <xdr:nvSpPr>
        <xdr:cNvPr id="231" name="楕円 230"/>
        <xdr:cNvSpPr/>
      </xdr:nvSpPr>
      <xdr:spPr>
        <a:xfrm>
          <a:off x="8883650" y="1078301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4539</xdr:rowOff>
    </xdr:from>
    <xdr:ext cx="469744" cy="259045"/>
    <xdr:sp macro="" textlink="">
      <xdr:nvSpPr>
        <xdr:cNvPr id="232" name="【体育館・プール】&#10;一人当たり面積該当値テキスト"/>
        <xdr:cNvSpPr txBox="1"/>
      </xdr:nvSpPr>
      <xdr:spPr>
        <a:xfrm>
          <a:off x="8943975" y="1063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154025</xdr:rowOff>
    </xdr:from>
    <xdr:to>
      <xdr:col>50</xdr:col>
      <xdr:colOff>165100</xdr:colOff>
      <xdr:row>63</xdr:row>
      <xdr:rowOff>84175</xdr:rowOff>
    </xdr:to>
    <xdr:sp macro="" textlink="">
      <xdr:nvSpPr>
        <xdr:cNvPr id="233" name="楕円 232"/>
        <xdr:cNvSpPr/>
      </xdr:nvSpPr>
      <xdr:spPr>
        <a:xfrm>
          <a:off x="8159750" y="1078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32462</xdr:rowOff>
    </xdr:from>
    <xdr:to>
      <xdr:col>55</xdr:col>
      <xdr:colOff>0</xdr:colOff>
      <xdr:row>63</xdr:row>
      <xdr:rowOff>33375</xdr:rowOff>
    </xdr:to>
    <xdr:cxnSp macro="">
      <xdr:nvCxnSpPr>
        <xdr:cNvPr id="234" name="直線コネクタ 233"/>
        <xdr:cNvCxnSpPr/>
      </xdr:nvCxnSpPr>
      <xdr:spPr>
        <a:xfrm flipV="1">
          <a:off x="8210550" y="10833812"/>
          <a:ext cx="695325"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154025</xdr:rowOff>
    </xdr:from>
    <xdr:to>
      <xdr:col>46</xdr:col>
      <xdr:colOff>38100</xdr:colOff>
      <xdr:row>63</xdr:row>
      <xdr:rowOff>84175</xdr:rowOff>
    </xdr:to>
    <xdr:sp macro="" textlink="">
      <xdr:nvSpPr>
        <xdr:cNvPr id="235" name="楕円 234"/>
        <xdr:cNvSpPr/>
      </xdr:nvSpPr>
      <xdr:spPr>
        <a:xfrm>
          <a:off x="7413625" y="1078392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33375</xdr:rowOff>
    </xdr:from>
    <xdr:to>
      <xdr:col>50</xdr:col>
      <xdr:colOff>114300</xdr:colOff>
      <xdr:row>63</xdr:row>
      <xdr:rowOff>33375</xdr:rowOff>
    </xdr:to>
    <xdr:cxnSp macro="">
      <xdr:nvCxnSpPr>
        <xdr:cNvPr id="236" name="直線コネクタ 235"/>
        <xdr:cNvCxnSpPr/>
      </xdr:nvCxnSpPr>
      <xdr:spPr>
        <a:xfrm>
          <a:off x="7445375" y="10834725"/>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104648</xdr:rowOff>
    </xdr:from>
    <xdr:to>
      <xdr:col>41</xdr:col>
      <xdr:colOff>101600</xdr:colOff>
      <xdr:row>56</xdr:row>
      <xdr:rowOff>34798</xdr:rowOff>
    </xdr:to>
    <xdr:sp macro="" textlink="">
      <xdr:nvSpPr>
        <xdr:cNvPr id="237" name="楕円 236"/>
        <xdr:cNvSpPr/>
      </xdr:nvSpPr>
      <xdr:spPr>
        <a:xfrm>
          <a:off x="6638925" y="953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155448</xdr:rowOff>
    </xdr:from>
    <xdr:to>
      <xdr:col>45</xdr:col>
      <xdr:colOff>177800</xdr:colOff>
      <xdr:row>63</xdr:row>
      <xdr:rowOff>33375</xdr:rowOff>
    </xdr:to>
    <xdr:cxnSp macro="">
      <xdr:nvCxnSpPr>
        <xdr:cNvPr id="238" name="直線コネクタ 237"/>
        <xdr:cNvCxnSpPr/>
      </xdr:nvCxnSpPr>
      <xdr:spPr>
        <a:xfrm>
          <a:off x="6689725" y="9585198"/>
          <a:ext cx="755650" cy="124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142968</xdr:rowOff>
    </xdr:from>
    <xdr:ext cx="469744" cy="259045"/>
    <xdr:sp macro="" textlink="">
      <xdr:nvSpPr>
        <xdr:cNvPr id="239" name="n_1aveValue【体育館・プール】&#10;一人当たり面積"/>
        <xdr:cNvSpPr txBox="1"/>
      </xdr:nvSpPr>
      <xdr:spPr>
        <a:xfrm>
          <a:off x="7991552" y="1094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147083</xdr:rowOff>
    </xdr:from>
    <xdr:ext cx="469744" cy="259045"/>
    <xdr:sp macro="" textlink="">
      <xdr:nvSpPr>
        <xdr:cNvPr id="240" name="n_2aveValue【体育館・プール】&#10;一人当たり面積"/>
        <xdr:cNvSpPr txBox="1"/>
      </xdr:nvSpPr>
      <xdr:spPr>
        <a:xfrm>
          <a:off x="7258127" y="109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131995</xdr:rowOff>
    </xdr:from>
    <xdr:ext cx="469744" cy="259045"/>
    <xdr:sp macro="" textlink="">
      <xdr:nvSpPr>
        <xdr:cNvPr id="241" name="n_3aveValue【体育館・プール】&#10;一人当たり面積"/>
        <xdr:cNvSpPr txBox="1"/>
      </xdr:nvSpPr>
      <xdr:spPr>
        <a:xfrm>
          <a:off x="6483427" y="1093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4691</xdr:rowOff>
    </xdr:from>
    <xdr:ext cx="469744" cy="259045"/>
    <xdr:sp macro="" textlink="">
      <xdr:nvSpPr>
        <xdr:cNvPr id="242" name="n_4aveValue【体育館・プール】&#10;一人当たり面積"/>
        <xdr:cNvSpPr txBox="1"/>
      </xdr:nvSpPr>
      <xdr:spPr>
        <a:xfrm>
          <a:off x="5737302" y="1063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100702</xdr:rowOff>
    </xdr:from>
    <xdr:ext cx="469744" cy="259045"/>
    <xdr:sp macro="" textlink="">
      <xdr:nvSpPr>
        <xdr:cNvPr id="243" name="n_1mainValue【体育館・プール】&#10;一人当たり面積"/>
        <xdr:cNvSpPr txBox="1"/>
      </xdr:nvSpPr>
      <xdr:spPr>
        <a:xfrm>
          <a:off x="7991552" y="1055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100702</xdr:rowOff>
    </xdr:from>
    <xdr:ext cx="469744" cy="259045"/>
    <xdr:sp macro="" textlink="">
      <xdr:nvSpPr>
        <xdr:cNvPr id="244" name="n_2mainValue【体育館・プール】&#10;一人当たり面積"/>
        <xdr:cNvSpPr txBox="1"/>
      </xdr:nvSpPr>
      <xdr:spPr>
        <a:xfrm>
          <a:off x="7258127" y="1055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51325</xdr:rowOff>
    </xdr:from>
    <xdr:ext cx="469744" cy="259045"/>
    <xdr:sp macro="" textlink="">
      <xdr:nvSpPr>
        <xdr:cNvPr id="245" name="n_3mainValue【体育館・プール】&#10;一人当たり面積"/>
        <xdr:cNvSpPr txBox="1"/>
      </xdr:nvSpPr>
      <xdr:spPr>
        <a:xfrm>
          <a:off x="6483427" y="930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6" name="テキスト ボックス 255"/>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7" name="直線コネクタ 256"/>
        <xdr:cNvCxnSpPr/>
      </xdr:nvCxnSpPr>
      <xdr:spPr>
        <a:xfrm>
          <a:off x="6477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8" name="テキスト ボックス 257"/>
        <xdr:cNvSpPr txBox="1"/>
      </xdr:nvSpPr>
      <xdr:spPr>
        <a:xfrm>
          <a:off x="2662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9" name="直線コネクタ 258"/>
        <xdr:cNvCxnSpPr/>
      </xdr:nvCxnSpPr>
      <xdr:spPr>
        <a:xfrm>
          <a:off x="6477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0" name="テキスト ボックス 259"/>
        <xdr:cNvSpPr txBox="1"/>
      </xdr:nvSpPr>
      <xdr:spPr>
        <a:xfrm>
          <a:off x="3208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1" name="直線コネクタ 260"/>
        <xdr:cNvCxnSpPr/>
      </xdr:nvCxnSpPr>
      <xdr:spPr>
        <a:xfrm>
          <a:off x="6477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2" name="テキスト ボックス 261"/>
        <xdr:cNvSpPr txBox="1"/>
      </xdr:nvSpPr>
      <xdr:spPr>
        <a:xfrm>
          <a:off x="3208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3" name="直線コネクタ 262"/>
        <xdr:cNvCxnSpPr/>
      </xdr:nvCxnSpPr>
      <xdr:spPr>
        <a:xfrm>
          <a:off x="6477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4" name="テキスト ボックス 263"/>
        <xdr:cNvSpPr txBox="1"/>
      </xdr:nvSpPr>
      <xdr:spPr>
        <a:xfrm>
          <a:off x="3208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6" name="テキスト ボックス 265"/>
        <xdr:cNvSpPr txBox="1"/>
      </xdr:nvSpPr>
      <xdr:spPr>
        <a:xfrm>
          <a:off x="3208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68" name="直線コネクタ 267"/>
        <xdr:cNvCxnSpPr/>
      </xdr:nvCxnSpPr>
      <xdr:spPr>
        <a:xfrm flipV="1">
          <a:off x="39490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69" name="【福祉施設】&#10;有形固定資産減価償却率最小値テキスト"/>
        <xdr:cNvSpPr txBox="1"/>
      </xdr:nvSpPr>
      <xdr:spPr>
        <a:xfrm>
          <a:off x="39878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70" name="直線コネクタ 269"/>
        <xdr:cNvCxnSpPr/>
      </xdr:nvCxnSpPr>
      <xdr:spPr>
        <a:xfrm>
          <a:off x="3889375" y="14782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71" name="【福祉施設】&#10;有形固定資産減価償却率最大値テキスト"/>
        <xdr:cNvSpPr txBox="1"/>
      </xdr:nvSpPr>
      <xdr:spPr>
        <a:xfrm>
          <a:off x="39878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72" name="直線コネクタ 271"/>
        <xdr:cNvCxnSpPr/>
      </xdr:nvCxnSpPr>
      <xdr:spPr>
        <a:xfrm>
          <a:off x="3889375" y="133517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36592</xdr:rowOff>
    </xdr:from>
    <xdr:ext cx="405111" cy="259045"/>
    <xdr:sp macro="" textlink="">
      <xdr:nvSpPr>
        <xdr:cNvPr id="273" name="【福祉施設】&#10;有形固定資産減価償却率平均値テキスト"/>
        <xdr:cNvSpPr txBox="1"/>
      </xdr:nvSpPr>
      <xdr:spPr>
        <a:xfrm>
          <a:off x="3987800" y="13752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74" name="フローチャート: 判断 273"/>
        <xdr:cNvSpPr/>
      </xdr:nvSpPr>
      <xdr:spPr>
        <a:xfrm>
          <a:off x="38989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75" name="フローチャート: 判断 274"/>
        <xdr:cNvSpPr/>
      </xdr:nvSpPr>
      <xdr:spPr>
        <a:xfrm>
          <a:off x="3203575" y="137764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76" name="フローチャート: 判断 275"/>
        <xdr:cNvSpPr/>
      </xdr:nvSpPr>
      <xdr:spPr>
        <a:xfrm>
          <a:off x="2428875"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77" name="フローチャート: 判断 276"/>
        <xdr:cNvSpPr/>
      </xdr:nvSpPr>
      <xdr:spPr>
        <a:xfrm>
          <a:off x="168275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78" name="フローチャート: 判断 277"/>
        <xdr:cNvSpPr/>
      </xdr:nvSpPr>
      <xdr:spPr>
        <a:xfrm>
          <a:off x="936625" y="136004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126746</xdr:rowOff>
    </xdr:from>
    <xdr:to>
      <xdr:col>24</xdr:col>
      <xdr:colOff>114300</xdr:colOff>
      <xdr:row>80</xdr:row>
      <xdr:rowOff>56896</xdr:rowOff>
    </xdr:to>
    <xdr:sp macro="" textlink="">
      <xdr:nvSpPr>
        <xdr:cNvPr id="284" name="楕円 283"/>
        <xdr:cNvSpPr/>
      </xdr:nvSpPr>
      <xdr:spPr>
        <a:xfrm>
          <a:off x="3898900" y="136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149623</xdr:rowOff>
    </xdr:from>
    <xdr:ext cx="405111" cy="259045"/>
    <xdr:sp macro="" textlink="">
      <xdr:nvSpPr>
        <xdr:cNvPr id="285" name="【福祉施設】&#10;有形固定資産減価償却率該当値テキスト"/>
        <xdr:cNvSpPr txBox="1"/>
      </xdr:nvSpPr>
      <xdr:spPr>
        <a:xfrm>
          <a:off x="3987800" y="1352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69596</xdr:rowOff>
    </xdr:from>
    <xdr:to>
      <xdr:col>20</xdr:col>
      <xdr:colOff>38100</xdr:colOff>
      <xdr:row>79</xdr:row>
      <xdr:rowOff>171196</xdr:rowOff>
    </xdr:to>
    <xdr:sp macro="" textlink="">
      <xdr:nvSpPr>
        <xdr:cNvPr id="286" name="楕円 285"/>
        <xdr:cNvSpPr/>
      </xdr:nvSpPr>
      <xdr:spPr>
        <a:xfrm>
          <a:off x="3203575" y="1361414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120396</xdr:rowOff>
    </xdr:from>
    <xdr:to>
      <xdr:col>24</xdr:col>
      <xdr:colOff>63500</xdr:colOff>
      <xdr:row>80</xdr:row>
      <xdr:rowOff>6096</xdr:rowOff>
    </xdr:to>
    <xdr:cxnSp macro="">
      <xdr:nvCxnSpPr>
        <xdr:cNvPr id="287" name="直線コネクタ 286"/>
        <xdr:cNvCxnSpPr/>
      </xdr:nvCxnSpPr>
      <xdr:spPr>
        <a:xfrm>
          <a:off x="3235325" y="13664946"/>
          <a:ext cx="7143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12446</xdr:rowOff>
    </xdr:from>
    <xdr:to>
      <xdr:col>15</xdr:col>
      <xdr:colOff>101600</xdr:colOff>
      <xdr:row>79</xdr:row>
      <xdr:rowOff>114046</xdr:rowOff>
    </xdr:to>
    <xdr:sp macro="" textlink="">
      <xdr:nvSpPr>
        <xdr:cNvPr id="288" name="楕円 287"/>
        <xdr:cNvSpPr/>
      </xdr:nvSpPr>
      <xdr:spPr>
        <a:xfrm>
          <a:off x="2428875" y="1355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63246</xdr:rowOff>
    </xdr:from>
    <xdr:to>
      <xdr:col>19</xdr:col>
      <xdr:colOff>177800</xdr:colOff>
      <xdr:row>79</xdr:row>
      <xdr:rowOff>120396</xdr:rowOff>
    </xdr:to>
    <xdr:cxnSp macro="">
      <xdr:nvCxnSpPr>
        <xdr:cNvPr id="289" name="直線コネクタ 288"/>
        <xdr:cNvCxnSpPr/>
      </xdr:nvCxnSpPr>
      <xdr:spPr>
        <a:xfrm>
          <a:off x="2479675" y="13607796"/>
          <a:ext cx="7556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124461</xdr:rowOff>
    </xdr:from>
    <xdr:to>
      <xdr:col>10</xdr:col>
      <xdr:colOff>165100</xdr:colOff>
      <xdr:row>79</xdr:row>
      <xdr:rowOff>54611</xdr:rowOff>
    </xdr:to>
    <xdr:sp macro="" textlink="">
      <xdr:nvSpPr>
        <xdr:cNvPr id="290" name="楕円 289"/>
        <xdr:cNvSpPr/>
      </xdr:nvSpPr>
      <xdr:spPr>
        <a:xfrm>
          <a:off x="168275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3811</xdr:rowOff>
    </xdr:from>
    <xdr:to>
      <xdr:col>15</xdr:col>
      <xdr:colOff>50800</xdr:colOff>
      <xdr:row>79</xdr:row>
      <xdr:rowOff>63246</xdr:rowOff>
    </xdr:to>
    <xdr:cxnSp macro="">
      <xdr:nvCxnSpPr>
        <xdr:cNvPr id="291" name="直線コネクタ 290"/>
        <xdr:cNvCxnSpPr/>
      </xdr:nvCxnSpPr>
      <xdr:spPr>
        <a:xfrm>
          <a:off x="1733550" y="13548361"/>
          <a:ext cx="746125"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153179</xdr:rowOff>
    </xdr:from>
    <xdr:ext cx="405111" cy="259045"/>
    <xdr:sp macro="" textlink="">
      <xdr:nvSpPr>
        <xdr:cNvPr id="292" name="n_1aveValue【福祉施設】&#10;有形固定資産減価償却率"/>
        <xdr:cNvSpPr txBox="1"/>
      </xdr:nvSpPr>
      <xdr:spPr>
        <a:xfrm>
          <a:off x="3067694" y="1386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102888</xdr:rowOff>
    </xdr:from>
    <xdr:ext cx="405111" cy="259045"/>
    <xdr:sp macro="" textlink="">
      <xdr:nvSpPr>
        <xdr:cNvPr id="293" name="n_2aveValue【福祉施設】&#10;有形固定資産減価償却率"/>
        <xdr:cNvSpPr txBox="1"/>
      </xdr:nvSpPr>
      <xdr:spPr>
        <a:xfrm>
          <a:off x="230569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68597</xdr:rowOff>
    </xdr:from>
    <xdr:ext cx="405111" cy="259045"/>
    <xdr:sp macro="" textlink="">
      <xdr:nvSpPr>
        <xdr:cNvPr id="294" name="n_3aveValue【福祉施設】&#10;有形固定資産減価償却率"/>
        <xdr:cNvSpPr txBox="1"/>
      </xdr:nvSpPr>
      <xdr:spPr>
        <a:xfrm>
          <a:off x="1559569"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295" name="n_4aveValue【福祉施設】&#10;有形固定資産減価償却率"/>
        <xdr:cNvSpPr txBox="1"/>
      </xdr:nvSpPr>
      <xdr:spPr>
        <a:xfrm>
          <a:off x="8134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16273</xdr:rowOff>
    </xdr:from>
    <xdr:ext cx="405111" cy="259045"/>
    <xdr:sp macro="" textlink="">
      <xdr:nvSpPr>
        <xdr:cNvPr id="296" name="n_1mainValue【福祉施設】&#10;有形固定資産減価償却率"/>
        <xdr:cNvSpPr txBox="1"/>
      </xdr:nvSpPr>
      <xdr:spPr>
        <a:xfrm>
          <a:off x="3067694" y="1338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130573</xdr:rowOff>
    </xdr:from>
    <xdr:ext cx="405111" cy="259045"/>
    <xdr:sp macro="" textlink="">
      <xdr:nvSpPr>
        <xdr:cNvPr id="297" name="n_2mainValue【福祉施設】&#10;有形固定資産減価償却率"/>
        <xdr:cNvSpPr txBox="1"/>
      </xdr:nvSpPr>
      <xdr:spPr>
        <a:xfrm>
          <a:off x="2305694" y="1333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71138</xdr:rowOff>
    </xdr:from>
    <xdr:ext cx="405111" cy="259045"/>
    <xdr:sp macro="" textlink="">
      <xdr:nvSpPr>
        <xdr:cNvPr id="298" name="n_3mainValue【福祉施設】&#10;有形固定資産減価償却率"/>
        <xdr:cNvSpPr txBox="1"/>
      </xdr:nvSpPr>
      <xdr:spPr>
        <a:xfrm>
          <a:off x="1559569"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9" name="直線コネクタ 308"/>
        <xdr:cNvCxnSpPr/>
      </xdr:nvCxnSpPr>
      <xdr:spPr>
        <a:xfrm>
          <a:off x="5632450" y="1466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0" name="テキスト ボックス 309"/>
        <xdr:cNvSpPr txBox="1"/>
      </xdr:nvSpPr>
      <xdr:spPr>
        <a:xfrm>
          <a:off x="52224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3" name="直線コネクタ 312"/>
        <xdr:cNvCxnSpPr/>
      </xdr:nvCxnSpPr>
      <xdr:spPr>
        <a:xfrm>
          <a:off x="5632450" y="1352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4" name="テキスト ボックス 313"/>
        <xdr:cNvSpPr txBox="1"/>
      </xdr:nvSpPr>
      <xdr:spPr>
        <a:xfrm>
          <a:off x="52224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18" name="直線コネクタ 317"/>
        <xdr:cNvCxnSpPr/>
      </xdr:nvCxnSpPr>
      <xdr:spPr>
        <a:xfrm flipV="1">
          <a:off x="8905240"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19" name="【福祉施設】&#10;一人当たり面積最小値テキスト"/>
        <xdr:cNvSpPr txBox="1"/>
      </xdr:nvSpPr>
      <xdr:spPr>
        <a:xfrm>
          <a:off x="8943975"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20" name="直線コネクタ 319"/>
        <xdr:cNvCxnSpPr/>
      </xdr:nvCxnSpPr>
      <xdr:spPr>
        <a:xfrm>
          <a:off x="8845550" y="146513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21" name="【福祉施設】&#10;一人当たり面積最大値テキスト"/>
        <xdr:cNvSpPr txBox="1"/>
      </xdr:nvSpPr>
      <xdr:spPr>
        <a:xfrm>
          <a:off x="8943975"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22" name="直線コネクタ 321"/>
        <xdr:cNvCxnSpPr/>
      </xdr:nvCxnSpPr>
      <xdr:spPr>
        <a:xfrm>
          <a:off x="8845550" y="134626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23" name="【福祉施設】&#10;一人当たり面積平均値テキスト"/>
        <xdr:cNvSpPr txBox="1"/>
      </xdr:nvSpPr>
      <xdr:spPr>
        <a:xfrm>
          <a:off x="8943975"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24" name="フローチャート: 判断 323"/>
        <xdr:cNvSpPr/>
      </xdr:nvSpPr>
      <xdr:spPr>
        <a:xfrm>
          <a:off x="8883650" y="142862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25" name="フローチャート: 判断 324"/>
        <xdr:cNvSpPr/>
      </xdr:nvSpPr>
      <xdr:spPr>
        <a:xfrm>
          <a:off x="815975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26" name="フローチャート: 判断 325"/>
        <xdr:cNvSpPr/>
      </xdr:nvSpPr>
      <xdr:spPr>
        <a:xfrm>
          <a:off x="7413625" y="142805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27" name="フローチャート: 判断 326"/>
        <xdr:cNvSpPr/>
      </xdr:nvSpPr>
      <xdr:spPr>
        <a:xfrm>
          <a:off x="6638925"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28" name="フローチャート: 判断 327"/>
        <xdr:cNvSpPr/>
      </xdr:nvSpPr>
      <xdr:spPr>
        <a:xfrm>
          <a:off x="58928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141605</xdr:rowOff>
    </xdr:from>
    <xdr:to>
      <xdr:col>55</xdr:col>
      <xdr:colOff>50800</xdr:colOff>
      <xdr:row>83</xdr:row>
      <xdr:rowOff>71755</xdr:rowOff>
    </xdr:to>
    <xdr:sp macro="" textlink="">
      <xdr:nvSpPr>
        <xdr:cNvPr id="334" name="楕円 333"/>
        <xdr:cNvSpPr/>
      </xdr:nvSpPr>
      <xdr:spPr>
        <a:xfrm>
          <a:off x="8883650" y="142005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164482</xdr:rowOff>
    </xdr:from>
    <xdr:ext cx="469744" cy="259045"/>
    <xdr:sp macro="" textlink="">
      <xdr:nvSpPr>
        <xdr:cNvPr id="335" name="【福祉施設】&#10;一人当たり面積該当値テキスト"/>
        <xdr:cNvSpPr txBox="1"/>
      </xdr:nvSpPr>
      <xdr:spPr>
        <a:xfrm>
          <a:off x="8943975" y="1405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147320</xdr:rowOff>
    </xdr:from>
    <xdr:to>
      <xdr:col>50</xdr:col>
      <xdr:colOff>165100</xdr:colOff>
      <xdr:row>83</xdr:row>
      <xdr:rowOff>77470</xdr:rowOff>
    </xdr:to>
    <xdr:sp macro="" textlink="">
      <xdr:nvSpPr>
        <xdr:cNvPr id="336" name="楕円 335"/>
        <xdr:cNvSpPr/>
      </xdr:nvSpPr>
      <xdr:spPr>
        <a:xfrm>
          <a:off x="815975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20955</xdr:rowOff>
    </xdr:from>
    <xdr:to>
      <xdr:col>55</xdr:col>
      <xdr:colOff>0</xdr:colOff>
      <xdr:row>83</xdr:row>
      <xdr:rowOff>26670</xdr:rowOff>
    </xdr:to>
    <xdr:cxnSp macro="">
      <xdr:nvCxnSpPr>
        <xdr:cNvPr id="337" name="直線コネクタ 336"/>
        <xdr:cNvCxnSpPr/>
      </xdr:nvCxnSpPr>
      <xdr:spPr>
        <a:xfrm flipV="1">
          <a:off x="8210550" y="14251305"/>
          <a:ext cx="695325"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147320</xdr:rowOff>
    </xdr:from>
    <xdr:to>
      <xdr:col>46</xdr:col>
      <xdr:colOff>38100</xdr:colOff>
      <xdr:row>83</xdr:row>
      <xdr:rowOff>77470</xdr:rowOff>
    </xdr:to>
    <xdr:sp macro="" textlink="">
      <xdr:nvSpPr>
        <xdr:cNvPr id="338" name="楕円 337"/>
        <xdr:cNvSpPr/>
      </xdr:nvSpPr>
      <xdr:spPr>
        <a:xfrm>
          <a:off x="7413625" y="142062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26670</xdr:rowOff>
    </xdr:from>
    <xdr:to>
      <xdr:col>50</xdr:col>
      <xdr:colOff>114300</xdr:colOff>
      <xdr:row>83</xdr:row>
      <xdr:rowOff>26670</xdr:rowOff>
    </xdr:to>
    <xdr:cxnSp macro="">
      <xdr:nvCxnSpPr>
        <xdr:cNvPr id="339" name="直線コネクタ 338"/>
        <xdr:cNvCxnSpPr/>
      </xdr:nvCxnSpPr>
      <xdr:spPr>
        <a:xfrm>
          <a:off x="7445375" y="1425702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141605</xdr:rowOff>
    </xdr:from>
    <xdr:to>
      <xdr:col>41</xdr:col>
      <xdr:colOff>101600</xdr:colOff>
      <xdr:row>83</xdr:row>
      <xdr:rowOff>71755</xdr:rowOff>
    </xdr:to>
    <xdr:sp macro="" textlink="">
      <xdr:nvSpPr>
        <xdr:cNvPr id="340" name="楕円 339"/>
        <xdr:cNvSpPr/>
      </xdr:nvSpPr>
      <xdr:spPr>
        <a:xfrm>
          <a:off x="6638925"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20955</xdr:rowOff>
    </xdr:from>
    <xdr:to>
      <xdr:col>45</xdr:col>
      <xdr:colOff>177800</xdr:colOff>
      <xdr:row>83</xdr:row>
      <xdr:rowOff>26670</xdr:rowOff>
    </xdr:to>
    <xdr:cxnSp macro="">
      <xdr:nvCxnSpPr>
        <xdr:cNvPr id="341" name="直線コネクタ 340"/>
        <xdr:cNvCxnSpPr/>
      </xdr:nvCxnSpPr>
      <xdr:spPr>
        <a:xfrm>
          <a:off x="6689725" y="14251305"/>
          <a:ext cx="7556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42" name="n_1aveValue【福祉施設】&#10;一人当たり面積"/>
        <xdr:cNvSpPr txBox="1"/>
      </xdr:nvSpPr>
      <xdr:spPr>
        <a:xfrm>
          <a:off x="7991552"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43" name="n_2aveValue【福祉施設】&#10;一人当たり面積"/>
        <xdr:cNvSpPr txBox="1"/>
      </xdr:nvSpPr>
      <xdr:spPr>
        <a:xfrm>
          <a:off x="72581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114316</xdr:rowOff>
    </xdr:from>
    <xdr:ext cx="469744" cy="259045"/>
    <xdr:sp macro="" textlink="">
      <xdr:nvSpPr>
        <xdr:cNvPr id="344" name="n_3aveValue【福祉施設】&#10;一人当たり面積"/>
        <xdr:cNvSpPr txBox="1"/>
      </xdr:nvSpPr>
      <xdr:spPr>
        <a:xfrm>
          <a:off x="6483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45" name="n_4aveValue【福祉施設】&#10;一人当たり面積"/>
        <xdr:cNvSpPr txBox="1"/>
      </xdr:nvSpPr>
      <xdr:spPr>
        <a:xfrm>
          <a:off x="5737302"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93997</xdr:rowOff>
    </xdr:from>
    <xdr:ext cx="469744" cy="259045"/>
    <xdr:sp macro="" textlink="">
      <xdr:nvSpPr>
        <xdr:cNvPr id="346" name="n_1mainValue【福祉施設】&#10;一人当たり面積"/>
        <xdr:cNvSpPr txBox="1"/>
      </xdr:nvSpPr>
      <xdr:spPr>
        <a:xfrm>
          <a:off x="7991552"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93997</xdr:rowOff>
    </xdr:from>
    <xdr:ext cx="469744" cy="259045"/>
    <xdr:sp macro="" textlink="">
      <xdr:nvSpPr>
        <xdr:cNvPr id="347" name="n_2mainValue【福祉施設】&#10;一人当たり面積"/>
        <xdr:cNvSpPr txBox="1"/>
      </xdr:nvSpPr>
      <xdr:spPr>
        <a:xfrm>
          <a:off x="72581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88282</xdr:rowOff>
    </xdr:from>
    <xdr:ext cx="469744" cy="259045"/>
    <xdr:sp macro="" textlink="">
      <xdr:nvSpPr>
        <xdr:cNvPr id="348" name="n_3mainValue【福祉施設】&#10;一人当たり面積"/>
        <xdr:cNvSpPr txBox="1"/>
      </xdr:nvSpPr>
      <xdr:spPr>
        <a:xfrm>
          <a:off x="6483427" y="1397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9" name="テキスト ボックス 358"/>
        <xdr:cNvSpPr txBox="1"/>
      </xdr:nvSpPr>
      <xdr:spPr>
        <a:xfrm>
          <a:off x="2662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0" name="直線コネクタ 359"/>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1" name="テキスト ボックス 360"/>
        <xdr:cNvSpPr txBox="1"/>
      </xdr:nvSpPr>
      <xdr:spPr>
        <a:xfrm>
          <a:off x="2662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2" name="直線コネクタ 361"/>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3" name="テキスト ボックス 362"/>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4" name="直線コネクタ 363"/>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5" name="テキスト ボックス 364"/>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6" name="直線コネクタ 365"/>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7" name="テキスト ボックス 366"/>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8" name="直線コネクタ 367"/>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9" name="テキスト ボックス 368"/>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0" name="直線コネクタ 369"/>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1" name="テキスト ボックス 370"/>
        <xdr:cNvSpPr txBox="1"/>
      </xdr:nvSpPr>
      <xdr:spPr>
        <a:xfrm>
          <a:off x="36591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74" name="直線コネクタ 373"/>
        <xdr:cNvCxnSpPr/>
      </xdr:nvCxnSpPr>
      <xdr:spPr>
        <a:xfrm flipV="1">
          <a:off x="39490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75" name="【市民会館】&#10;有形固定資産減価償却率最小値テキスト"/>
        <xdr:cNvSpPr txBox="1"/>
      </xdr:nvSpPr>
      <xdr:spPr>
        <a:xfrm>
          <a:off x="39878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76" name="直線コネクタ 375"/>
        <xdr:cNvCxnSpPr/>
      </xdr:nvCxnSpPr>
      <xdr:spPr>
        <a:xfrm>
          <a:off x="3889375" y="1871036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77" name="【市民会館】&#10;有形固定資産減価償却率最大値テキスト"/>
        <xdr:cNvSpPr txBox="1"/>
      </xdr:nvSpPr>
      <xdr:spPr>
        <a:xfrm>
          <a:off x="39878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378" name="直線コネクタ 377"/>
        <xdr:cNvCxnSpPr/>
      </xdr:nvCxnSpPr>
      <xdr:spPr>
        <a:xfrm>
          <a:off x="3889375" y="1723099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150784</xdr:rowOff>
    </xdr:from>
    <xdr:ext cx="405111" cy="259045"/>
    <xdr:sp macro="" textlink="">
      <xdr:nvSpPr>
        <xdr:cNvPr id="379" name="【市民会館】&#10;有形固定資産減価償却率平均値テキスト"/>
        <xdr:cNvSpPr txBox="1"/>
      </xdr:nvSpPr>
      <xdr:spPr>
        <a:xfrm>
          <a:off x="3987800" y="1798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380" name="フローチャート: 判断 379"/>
        <xdr:cNvSpPr/>
      </xdr:nvSpPr>
      <xdr:spPr>
        <a:xfrm>
          <a:off x="38989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381" name="フローチャート: 判断 380"/>
        <xdr:cNvSpPr/>
      </xdr:nvSpPr>
      <xdr:spPr>
        <a:xfrm>
          <a:off x="3203575" y="179721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382" name="フローチャート: 判断 381"/>
        <xdr:cNvSpPr/>
      </xdr:nvSpPr>
      <xdr:spPr>
        <a:xfrm>
          <a:off x="2428875"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83" name="フローチャート: 判断 382"/>
        <xdr:cNvSpPr/>
      </xdr:nvSpPr>
      <xdr:spPr>
        <a:xfrm>
          <a:off x="168275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384" name="フローチャート: 判断 383"/>
        <xdr:cNvSpPr/>
      </xdr:nvSpPr>
      <xdr:spPr>
        <a:xfrm>
          <a:off x="936625" y="178643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23768</xdr:rowOff>
    </xdr:from>
    <xdr:to>
      <xdr:col>24</xdr:col>
      <xdr:colOff>114300</xdr:colOff>
      <xdr:row>104</xdr:row>
      <xdr:rowOff>125368</xdr:rowOff>
    </xdr:to>
    <xdr:sp macro="" textlink="">
      <xdr:nvSpPr>
        <xdr:cNvPr id="390" name="楕円 389"/>
        <xdr:cNvSpPr/>
      </xdr:nvSpPr>
      <xdr:spPr>
        <a:xfrm>
          <a:off x="38989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46645</xdr:rowOff>
    </xdr:from>
    <xdr:ext cx="405111" cy="259045"/>
    <xdr:sp macro="" textlink="">
      <xdr:nvSpPr>
        <xdr:cNvPr id="391" name="【市民会館】&#10;有形固定資産減価償却率該当値テキスト"/>
        <xdr:cNvSpPr txBox="1"/>
      </xdr:nvSpPr>
      <xdr:spPr>
        <a:xfrm>
          <a:off x="3987800" y="17705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156029</xdr:rowOff>
    </xdr:from>
    <xdr:to>
      <xdr:col>20</xdr:col>
      <xdr:colOff>38100</xdr:colOff>
      <xdr:row>104</xdr:row>
      <xdr:rowOff>86179</xdr:rowOff>
    </xdr:to>
    <xdr:sp macro="" textlink="">
      <xdr:nvSpPr>
        <xdr:cNvPr id="392" name="楕円 391"/>
        <xdr:cNvSpPr/>
      </xdr:nvSpPr>
      <xdr:spPr>
        <a:xfrm>
          <a:off x="3203575" y="1781537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35379</xdr:rowOff>
    </xdr:from>
    <xdr:to>
      <xdr:col>24</xdr:col>
      <xdr:colOff>63500</xdr:colOff>
      <xdr:row>104</xdr:row>
      <xdr:rowOff>74568</xdr:rowOff>
    </xdr:to>
    <xdr:cxnSp macro="">
      <xdr:nvCxnSpPr>
        <xdr:cNvPr id="393" name="直線コネクタ 392"/>
        <xdr:cNvCxnSpPr/>
      </xdr:nvCxnSpPr>
      <xdr:spPr>
        <a:xfrm>
          <a:off x="3235325" y="17866179"/>
          <a:ext cx="714375"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138068</xdr:rowOff>
    </xdr:from>
    <xdr:to>
      <xdr:col>15</xdr:col>
      <xdr:colOff>101600</xdr:colOff>
      <xdr:row>104</xdr:row>
      <xdr:rowOff>68218</xdr:rowOff>
    </xdr:to>
    <xdr:sp macro="" textlink="">
      <xdr:nvSpPr>
        <xdr:cNvPr id="394" name="楕円 393"/>
        <xdr:cNvSpPr/>
      </xdr:nvSpPr>
      <xdr:spPr>
        <a:xfrm>
          <a:off x="2428875"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17418</xdr:rowOff>
    </xdr:from>
    <xdr:to>
      <xdr:col>19</xdr:col>
      <xdr:colOff>177800</xdr:colOff>
      <xdr:row>104</xdr:row>
      <xdr:rowOff>35379</xdr:rowOff>
    </xdr:to>
    <xdr:cxnSp macro="">
      <xdr:nvCxnSpPr>
        <xdr:cNvPr id="395" name="直線コネクタ 394"/>
        <xdr:cNvCxnSpPr/>
      </xdr:nvCxnSpPr>
      <xdr:spPr>
        <a:xfrm>
          <a:off x="2479675" y="17848218"/>
          <a:ext cx="75565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107043</xdr:rowOff>
    </xdr:from>
    <xdr:to>
      <xdr:col>10</xdr:col>
      <xdr:colOff>165100</xdr:colOff>
      <xdr:row>104</xdr:row>
      <xdr:rowOff>37193</xdr:rowOff>
    </xdr:to>
    <xdr:sp macro="" textlink="">
      <xdr:nvSpPr>
        <xdr:cNvPr id="396" name="楕円 395"/>
        <xdr:cNvSpPr/>
      </xdr:nvSpPr>
      <xdr:spPr>
        <a:xfrm>
          <a:off x="168275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157843</xdr:rowOff>
    </xdr:from>
    <xdr:to>
      <xdr:col>15</xdr:col>
      <xdr:colOff>50800</xdr:colOff>
      <xdr:row>104</xdr:row>
      <xdr:rowOff>17418</xdr:rowOff>
    </xdr:to>
    <xdr:cxnSp macro="">
      <xdr:nvCxnSpPr>
        <xdr:cNvPr id="397" name="直線コネクタ 396"/>
        <xdr:cNvCxnSpPr/>
      </xdr:nvCxnSpPr>
      <xdr:spPr>
        <a:xfrm>
          <a:off x="1733550" y="17817193"/>
          <a:ext cx="746125"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62609</xdr:rowOff>
    </xdr:from>
    <xdr:ext cx="405111" cy="259045"/>
    <xdr:sp macro="" textlink="">
      <xdr:nvSpPr>
        <xdr:cNvPr id="398" name="n_1aveValue【市民会館】&#10;有形固定資産減価償却率"/>
        <xdr:cNvSpPr txBox="1"/>
      </xdr:nvSpPr>
      <xdr:spPr>
        <a:xfrm>
          <a:off x="306769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163847</xdr:rowOff>
    </xdr:from>
    <xdr:ext cx="405111" cy="259045"/>
    <xdr:sp macro="" textlink="">
      <xdr:nvSpPr>
        <xdr:cNvPr id="399" name="n_2aveValue【市民会館】&#10;有形固定資産減価償却率"/>
        <xdr:cNvSpPr txBox="1"/>
      </xdr:nvSpPr>
      <xdr:spPr>
        <a:xfrm>
          <a:off x="230569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26688</xdr:rowOff>
    </xdr:from>
    <xdr:ext cx="405111" cy="259045"/>
    <xdr:sp macro="" textlink="">
      <xdr:nvSpPr>
        <xdr:cNvPr id="400" name="n_3aveValue【市民会館】&#10;有形固定資産減価償却率"/>
        <xdr:cNvSpPr txBox="1"/>
      </xdr:nvSpPr>
      <xdr:spPr>
        <a:xfrm>
          <a:off x="1559569"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401" name="n_4aveValue【市民会館】&#10;有形固定資産減価償却率"/>
        <xdr:cNvSpPr txBox="1"/>
      </xdr:nvSpPr>
      <xdr:spPr>
        <a:xfrm>
          <a:off x="8134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102706</xdr:rowOff>
    </xdr:from>
    <xdr:ext cx="405111" cy="259045"/>
    <xdr:sp macro="" textlink="">
      <xdr:nvSpPr>
        <xdr:cNvPr id="402" name="n_1mainValue【市民会館】&#10;有形固定資産減価償却率"/>
        <xdr:cNvSpPr txBox="1"/>
      </xdr:nvSpPr>
      <xdr:spPr>
        <a:xfrm>
          <a:off x="306769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84745</xdr:rowOff>
    </xdr:from>
    <xdr:ext cx="405111" cy="259045"/>
    <xdr:sp macro="" textlink="">
      <xdr:nvSpPr>
        <xdr:cNvPr id="403" name="n_2mainValue【市民会館】&#10;有形固定資産減価償却率"/>
        <xdr:cNvSpPr txBox="1"/>
      </xdr:nvSpPr>
      <xdr:spPr>
        <a:xfrm>
          <a:off x="2305694" y="1757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53720</xdr:rowOff>
    </xdr:from>
    <xdr:ext cx="405111" cy="259045"/>
    <xdr:sp macro="" textlink="">
      <xdr:nvSpPr>
        <xdr:cNvPr id="404" name="n_3mainValue【市民会館】&#10;有形固定資産減価償却率"/>
        <xdr:cNvSpPr txBox="1"/>
      </xdr:nvSpPr>
      <xdr:spPr>
        <a:xfrm>
          <a:off x="1559569"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5" name="直線コネクタ 414"/>
        <xdr:cNvCxnSpPr/>
      </xdr:nvCxnSpPr>
      <xdr:spPr>
        <a:xfrm>
          <a:off x="5632450" y="1872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6" name="テキスト ボックス 415"/>
        <xdr:cNvSpPr txBox="1"/>
      </xdr:nvSpPr>
      <xdr:spPr>
        <a:xfrm>
          <a:off x="52224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7" name="直線コネクタ 416"/>
        <xdr:cNvCxnSpPr/>
      </xdr:nvCxnSpPr>
      <xdr:spPr>
        <a:xfrm>
          <a:off x="5632450" y="1839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8" name="テキスト ボックス 417"/>
        <xdr:cNvSpPr txBox="1"/>
      </xdr:nvSpPr>
      <xdr:spPr>
        <a:xfrm>
          <a:off x="52224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9" name="直線コネクタ 418"/>
        <xdr:cNvCxnSpPr/>
      </xdr:nvCxnSpPr>
      <xdr:spPr>
        <a:xfrm>
          <a:off x="5632450" y="1807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0" name="テキスト ボックス 419"/>
        <xdr:cNvSpPr txBox="1"/>
      </xdr:nvSpPr>
      <xdr:spPr>
        <a:xfrm>
          <a:off x="52224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1" name="直線コネクタ 420"/>
        <xdr:cNvCxnSpPr/>
      </xdr:nvCxnSpPr>
      <xdr:spPr>
        <a:xfrm>
          <a:off x="5632450" y="1774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2" name="テキスト ボックス 421"/>
        <xdr:cNvSpPr txBox="1"/>
      </xdr:nvSpPr>
      <xdr:spPr>
        <a:xfrm>
          <a:off x="52224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3" name="直線コネクタ 422"/>
        <xdr:cNvCxnSpPr/>
      </xdr:nvCxnSpPr>
      <xdr:spPr>
        <a:xfrm>
          <a:off x="5632450" y="1741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4" name="テキスト ボックス 423"/>
        <xdr:cNvSpPr txBox="1"/>
      </xdr:nvSpPr>
      <xdr:spPr>
        <a:xfrm>
          <a:off x="52224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5" name="直線コネクタ 424"/>
        <xdr:cNvCxnSpPr/>
      </xdr:nvCxnSpPr>
      <xdr:spPr>
        <a:xfrm>
          <a:off x="5632450" y="1709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6" name="テキスト ボックス 425"/>
        <xdr:cNvSpPr txBox="1"/>
      </xdr:nvSpPr>
      <xdr:spPr>
        <a:xfrm>
          <a:off x="52224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30" name="直線コネクタ 429"/>
        <xdr:cNvCxnSpPr/>
      </xdr:nvCxnSpPr>
      <xdr:spPr>
        <a:xfrm flipV="1">
          <a:off x="8905240"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31" name="【市民会館】&#10;一人当たり面積最小値テキスト"/>
        <xdr:cNvSpPr txBox="1"/>
      </xdr:nvSpPr>
      <xdr:spPr>
        <a:xfrm>
          <a:off x="8943975"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32" name="直線コネクタ 431"/>
        <xdr:cNvCxnSpPr/>
      </xdr:nvCxnSpPr>
      <xdr:spPr>
        <a:xfrm>
          <a:off x="8845550" y="1863198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33" name="【市民会館】&#10;一人当たり面積最大値テキスト"/>
        <xdr:cNvSpPr txBox="1"/>
      </xdr:nvSpPr>
      <xdr:spPr>
        <a:xfrm>
          <a:off x="8943975"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34" name="直線コネクタ 433"/>
        <xdr:cNvCxnSpPr/>
      </xdr:nvCxnSpPr>
      <xdr:spPr>
        <a:xfrm>
          <a:off x="8845550" y="171264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100528</xdr:rowOff>
    </xdr:from>
    <xdr:ext cx="469744" cy="259045"/>
    <xdr:sp macro="" textlink="">
      <xdr:nvSpPr>
        <xdr:cNvPr id="435" name="【市民会館】&#10;一人当たり面積平均値テキスト"/>
        <xdr:cNvSpPr txBox="1"/>
      </xdr:nvSpPr>
      <xdr:spPr>
        <a:xfrm>
          <a:off x="8943975" y="1810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36" name="フローチャート: 判断 435"/>
        <xdr:cNvSpPr/>
      </xdr:nvSpPr>
      <xdr:spPr>
        <a:xfrm>
          <a:off x="8883650" y="182513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37" name="フローチャート: 判断 436"/>
        <xdr:cNvSpPr/>
      </xdr:nvSpPr>
      <xdr:spPr>
        <a:xfrm>
          <a:off x="815975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38" name="フローチャート: 判断 437"/>
        <xdr:cNvSpPr/>
      </xdr:nvSpPr>
      <xdr:spPr>
        <a:xfrm>
          <a:off x="7413625" y="182513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39" name="フローチャート: 判断 438"/>
        <xdr:cNvSpPr/>
      </xdr:nvSpPr>
      <xdr:spPr>
        <a:xfrm>
          <a:off x="6638925"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40" name="フローチャート: 判断 439"/>
        <xdr:cNvSpPr/>
      </xdr:nvSpPr>
      <xdr:spPr>
        <a:xfrm>
          <a:off x="58928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1" name="テキスト ボックス 440"/>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2" name="テキスト ボックス 441"/>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3" name="テキスト ボックス 442"/>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4" name="テキスト ボックス 443"/>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5" name="テキスト ボックス 444"/>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111942</xdr:rowOff>
    </xdr:from>
    <xdr:to>
      <xdr:col>55</xdr:col>
      <xdr:colOff>50800</xdr:colOff>
      <xdr:row>108</xdr:row>
      <xdr:rowOff>42092</xdr:rowOff>
    </xdr:to>
    <xdr:sp macro="" textlink="">
      <xdr:nvSpPr>
        <xdr:cNvPr id="446" name="楕円 445"/>
        <xdr:cNvSpPr/>
      </xdr:nvSpPr>
      <xdr:spPr>
        <a:xfrm>
          <a:off x="8883650" y="1845709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26869</xdr:rowOff>
    </xdr:from>
    <xdr:ext cx="469744" cy="259045"/>
    <xdr:sp macro="" textlink="">
      <xdr:nvSpPr>
        <xdr:cNvPr id="447" name="【市民会館】&#10;一人当たり面積該当値テキスト"/>
        <xdr:cNvSpPr txBox="1"/>
      </xdr:nvSpPr>
      <xdr:spPr>
        <a:xfrm>
          <a:off x="8943975" y="183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115207</xdr:rowOff>
    </xdr:from>
    <xdr:to>
      <xdr:col>50</xdr:col>
      <xdr:colOff>165100</xdr:colOff>
      <xdr:row>108</xdr:row>
      <xdr:rowOff>45357</xdr:rowOff>
    </xdr:to>
    <xdr:sp macro="" textlink="">
      <xdr:nvSpPr>
        <xdr:cNvPr id="448" name="楕円 447"/>
        <xdr:cNvSpPr/>
      </xdr:nvSpPr>
      <xdr:spPr>
        <a:xfrm>
          <a:off x="815975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162742</xdr:rowOff>
    </xdr:from>
    <xdr:to>
      <xdr:col>55</xdr:col>
      <xdr:colOff>0</xdr:colOff>
      <xdr:row>107</xdr:row>
      <xdr:rowOff>166007</xdr:rowOff>
    </xdr:to>
    <xdr:cxnSp macro="">
      <xdr:nvCxnSpPr>
        <xdr:cNvPr id="449" name="直線コネクタ 448"/>
        <xdr:cNvCxnSpPr/>
      </xdr:nvCxnSpPr>
      <xdr:spPr>
        <a:xfrm flipV="1">
          <a:off x="8210550" y="18507892"/>
          <a:ext cx="69532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115207</xdr:rowOff>
    </xdr:from>
    <xdr:to>
      <xdr:col>46</xdr:col>
      <xdr:colOff>38100</xdr:colOff>
      <xdr:row>108</xdr:row>
      <xdr:rowOff>45357</xdr:rowOff>
    </xdr:to>
    <xdr:sp macro="" textlink="">
      <xdr:nvSpPr>
        <xdr:cNvPr id="450" name="楕円 449"/>
        <xdr:cNvSpPr/>
      </xdr:nvSpPr>
      <xdr:spPr>
        <a:xfrm>
          <a:off x="7413625" y="1846035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166007</xdr:rowOff>
    </xdr:from>
    <xdr:to>
      <xdr:col>50</xdr:col>
      <xdr:colOff>114300</xdr:colOff>
      <xdr:row>107</xdr:row>
      <xdr:rowOff>166007</xdr:rowOff>
    </xdr:to>
    <xdr:cxnSp macro="">
      <xdr:nvCxnSpPr>
        <xdr:cNvPr id="451" name="直線コネクタ 450"/>
        <xdr:cNvCxnSpPr/>
      </xdr:nvCxnSpPr>
      <xdr:spPr>
        <a:xfrm>
          <a:off x="7445375" y="18511157"/>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111942</xdr:rowOff>
    </xdr:from>
    <xdr:to>
      <xdr:col>41</xdr:col>
      <xdr:colOff>101600</xdr:colOff>
      <xdr:row>108</xdr:row>
      <xdr:rowOff>42092</xdr:rowOff>
    </xdr:to>
    <xdr:sp macro="" textlink="">
      <xdr:nvSpPr>
        <xdr:cNvPr id="452" name="楕円 451"/>
        <xdr:cNvSpPr/>
      </xdr:nvSpPr>
      <xdr:spPr>
        <a:xfrm>
          <a:off x="6638925"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162742</xdr:rowOff>
    </xdr:from>
    <xdr:to>
      <xdr:col>45</xdr:col>
      <xdr:colOff>177800</xdr:colOff>
      <xdr:row>107</xdr:row>
      <xdr:rowOff>166007</xdr:rowOff>
    </xdr:to>
    <xdr:cxnSp macro="">
      <xdr:nvCxnSpPr>
        <xdr:cNvPr id="453" name="直線コネクタ 452"/>
        <xdr:cNvCxnSpPr/>
      </xdr:nvCxnSpPr>
      <xdr:spPr>
        <a:xfrm>
          <a:off x="6689725" y="18507892"/>
          <a:ext cx="7556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454" name="n_1aveValue【市民会館】&#10;一人当たり面積"/>
        <xdr:cNvSpPr txBox="1"/>
      </xdr:nvSpPr>
      <xdr:spPr>
        <a:xfrm>
          <a:off x="7991552"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55" name="n_2aveValue【市民会館】&#10;一人当たり面積"/>
        <xdr:cNvSpPr txBox="1"/>
      </xdr:nvSpPr>
      <xdr:spPr>
        <a:xfrm>
          <a:off x="72581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56" name="n_3aveValue【市民会館】&#10;一人当たり面積"/>
        <xdr:cNvSpPr txBox="1"/>
      </xdr:nvSpPr>
      <xdr:spPr>
        <a:xfrm>
          <a:off x="6483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57" name="n_4aveValue【市民会館】&#10;一人当たり面積"/>
        <xdr:cNvSpPr txBox="1"/>
      </xdr:nvSpPr>
      <xdr:spPr>
        <a:xfrm>
          <a:off x="5737302"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36484</xdr:rowOff>
    </xdr:from>
    <xdr:ext cx="469744" cy="259045"/>
    <xdr:sp macro="" textlink="">
      <xdr:nvSpPr>
        <xdr:cNvPr id="458" name="n_1mainValue【市民会館】&#10;一人当たり面積"/>
        <xdr:cNvSpPr txBox="1"/>
      </xdr:nvSpPr>
      <xdr:spPr>
        <a:xfrm>
          <a:off x="7991552"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36484</xdr:rowOff>
    </xdr:from>
    <xdr:ext cx="469744" cy="259045"/>
    <xdr:sp macro="" textlink="">
      <xdr:nvSpPr>
        <xdr:cNvPr id="459" name="n_2mainValue【市民会館】&#10;一人当たり面積"/>
        <xdr:cNvSpPr txBox="1"/>
      </xdr:nvSpPr>
      <xdr:spPr>
        <a:xfrm>
          <a:off x="72581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33219</xdr:rowOff>
    </xdr:from>
    <xdr:ext cx="469744" cy="259045"/>
    <xdr:sp macro="" textlink="">
      <xdr:nvSpPr>
        <xdr:cNvPr id="460" name="n_3mainValue【市民会館】&#10;一人当たり面積"/>
        <xdr:cNvSpPr txBox="1"/>
      </xdr:nvSpPr>
      <xdr:spPr>
        <a:xfrm>
          <a:off x="64834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xdr:cNvSpPr/>
      </xdr:nvSpPr>
      <xdr:spPr>
        <a:xfrm>
          <a:off x="10588625"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69" name="正方形/長方形 468"/>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0" name="正方形/長方形 469"/>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1" name="正方形/長方形 470"/>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2" name="正方形/長方形 471"/>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3" name="正方形/長方形 472"/>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4" name="正方形/長方形 473"/>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5" name="正方形/長方形 474"/>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6" name="正方形/長方形 475"/>
        <xdr:cNvSpPr/>
      </xdr:nvSpPr>
      <xdr:spPr>
        <a:xfrm>
          <a:off x="155448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7" name="テキスト ボックス 486"/>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89" name="テキスト ボックス 488"/>
        <xdr:cNvSpPr txBox="1"/>
      </xdr:nvSpPr>
      <xdr:spPr>
        <a:xfrm>
          <a:off x="101976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99" name="テキスト ボックス 498"/>
        <xdr:cNvSpPr txBox="1"/>
      </xdr:nvSpPr>
      <xdr:spPr>
        <a:xfrm>
          <a:off x="10306836"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1"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502" name="直線コネクタ 501"/>
        <xdr:cNvCxnSpPr/>
      </xdr:nvCxnSpPr>
      <xdr:spPr>
        <a:xfrm flipV="1">
          <a:off x="13889989"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503" name="【保健センター・保健所】&#10;有形固定資産減価償却率最小値テキスト"/>
        <xdr:cNvSpPr txBox="1"/>
      </xdr:nvSpPr>
      <xdr:spPr>
        <a:xfrm>
          <a:off x="13928725"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504" name="直線コネクタ 503"/>
        <xdr:cNvCxnSpPr/>
      </xdr:nvCxnSpPr>
      <xdr:spPr>
        <a:xfrm>
          <a:off x="13801725" y="110724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505" name="【保健センター・保健所】&#10;有形固定資産減価償却率最大値テキスト"/>
        <xdr:cNvSpPr txBox="1"/>
      </xdr:nvSpPr>
      <xdr:spPr>
        <a:xfrm>
          <a:off x="13928725"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506" name="直線コネクタ 505"/>
        <xdr:cNvCxnSpPr/>
      </xdr:nvCxnSpPr>
      <xdr:spPr>
        <a:xfrm>
          <a:off x="13801725" y="967467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507" name="【保健センター・保健所】&#10;有形固定資産減価償却率平均値テキスト"/>
        <xdr:cNvSpPr txBox="1"/>
      </xdr:nvSpPr>
      <xdr:spPr>
        <a:xfrm>
          <a:off x="13928725"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508" name="フローチャート: 判断 507"/>
        <xdr:cNvSpPr/>
      </xdr:nvSpPr>
      <xdr:spPr>
        <a:xfrm>
          <a:off x="13839825" y="100827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509" name="フローチャート: 判断 508"/>
        <xdr:cNvSpPr/>
      </xdr:nvSpPr>
      <xdr:spPr>
        <a:xfrm>
          <a:off x="13115925"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10" name="フローチャート: 判断 509"/>
        <xdr:cNvSpPr/>
      </xdr:nvSpPr>
      <xdr:spPr>
        <a:xfrm>
          <a:off x="123698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511" name="フローチャート: 判断 510"/>
        <xdr:cNvSpPr/>
      </xdr:nvSpPr>
      <xdr:spPr>
        <a:xfrm>
          <a:off x="11623675" y="1004515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512" name="フローチャート: 判断 511"/>
        <xdr:cNvSpPr/>
      </xdr:nvSpPr>
      <xdr:spPr>
        <a:xfrm>
          <a:off x="10848975"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3" name="テキスト ボックス 512"/>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4" name="テキスト ボックス 513"/>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5" name="テキスト ボックス 514"/>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6" name="テキスト ボックス 515"/>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7" name="テキスト ボックス 516"/>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18" name="楕円 517"/>
        <xdr:cNvSpPr/>
      </xdr:nvSpPr>
      <xdr:spPr>
        <a:xfrm>
          <a:off x="13839825" y="102998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162758</xdr:rowOff>
    </xdr:from>
    <xdr:ext cx="405111" cy="259045"/>
    <xdr:sp macro="" textlink="">
      <xdr:nvSpPr>
        <xdr:cNvPr id="519" name="【保健センター・保健所】&#10;有形固定資産減価償却率該当値テキスト"/>
        <xdr:cNvSpPr txBox="1"/>
      </xdr:nvSpPr>
      <xdr:spPr>
        <a:xfrm>
          <a:off x="13928725" y="1027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140244</xdr:rowOff>
    </xdr:from>
    <xdr:to>
      <xdr:col>81</xdr:col>
      <xdr:colOff>101600</xdr:colOff>
      <xdr:row>60</xdr:row>
      <xdr:rowOff>70394</xdr:rowOff>
    </xdr:to>
    <xdr:sp macro="" textlink="">
      <xdr:nvSpPr>
        <xdr:cNvPr id="520" name="楕円 519"/>
        <xdr:cNvSpPr/>
      </xdr:nvSpPr>
      <xdr:spPr>
        <a:xfrm>
          <a:off x="13115925"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19594</xdr:rowOff>
    </xdr:from>
    <xdr:to>
      <xdr:col>85</xdr:col>
      <xdr:colOff>127000</xdr:colOff>
      <xdr:row>60</xdr:row>
      <xdr:rowOff>63681</xdr:rowOff>
    </xdr:to>
    <xdr:cxnSp macro="">
      <xdr:nvCxnSpPr>
        <xdr:cNvPr id="521" name="直線コネクタ 520"/>
        <xdr:cNvCxnSpPr/>
      </xdr:nvCxnSpPr>
      <xdr:spPr>
        <a:xfrm>
          <a:off x="13166725" y="10306594"/>
          <a:ext cx="7239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99423</xdr:rowOff>
    </xdr:from>
    <xdr:to>
      <xdr:col>76</xdr:col>
      <xdr:colOff>165100</xdr:colOff>
      <xdr:row>60</xdr:row>
      <xdr:rowOff>29573</xdr:rowOff>
    </xdr:to>
    <xdr:sp macro="" textlink="">
      <xdr:nvSpPr>
        <xdr:cNvPr id="522" name="楕円 521"/>
        <xdr:cNvSpPr/>
      </xdr:nvSpPr>
      <xdr:spPr>
        <a:xfrm>
          <a:off x="123698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150223</xdr:rowOff>
    </xdr:from>
    <xdr:to>
      <xdr:col>81</xdr:col>
      <xdr:colOff>50800</xdr:colOff>
      <xdr:row>60</xdr:row>
      <xdr:rowOff>19594</xdr:rowOff>
    </xdr:to>
    <xdr:cxnSp macro="">
      <xdr:nvCxnSpPr>
        <xdr:cNvPr id="523" name="直線コネクタ 522"/>
        <xdr:cNvCxnSpPr/>
      </xdr:nvCxnSpPr>
      <xdr:spPr>
        <a:xfrm>
          <a:off x="12420600" y="10265773"/>
          <a:ext cx="746125"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55335</xdr:rowOff>
    </xdr:from>
    <xdr:to>
      <xdr:col>72</xdr:col>
      <xdr:colOff>38100</xdr:colOff>
      <xdr:row>59</xdr:row>
      <xdr:rowOff>156935</xdr:rowOff>
    </xdr:to>
    <xdr:sp macro="" textlink="">
      <xdr:nvSpPr>
        <xdr:cNvPr id="524" name="楕円 523"/>
        <xdr:cNvSpPr/>
      </xdr:nvSpPr>
      <xdr:spPr>
        <a:xfrm>
          <a:off x="11623675" y="1017088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106135</xdr:rowOff>
    </xdr:from>
    <xdr:to>
      <xdr:col>76</xdr:col>
      <xdr:colOff>114300</xdr:colOff>
      <xdr:row>59</xdr:row>
      <xdr:rowOff>150223</xdr:rowOff>
    </xdr:to>
    <xdr:cxnSp macro="">
      <xdr:nvCxnSpPr>
        <xdr:cNvPr id="525" name="直線コネクタ 524"/>
        <xdr:cNvCxnSpPr/>
      </xdr:nvCxnSpPr>
      <xdr:spPr>
        <a:xfrm>
          <a:off x="11655425" y="10221685"/>
          <a:ext cx="765175"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526" name="n_1aveValue【保健センター・保健所】&#10;有形固定資産減価償却率"/>
        <xdr:cNvSpPr txBox="1"/>
      </xdr:nvSpPr>
      <xdr:spPr>
        <a:xfrm>
          <a:off x="12980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27" name="n_2aveValue【保健センター・保健所】&#10;有形固定資産減価償却率"/>
        <xdr:cNvSpPr txBox="1"/>
      </xdr:nvSpPr>
      <xdr:spPr>
        <a:xfrm>
          <a:off x="12246619"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528" name="n_3aveValue【保健センター・保健所】&#10;有形固定資産減価償却率"/>
        <xdr:cNvSpPr txBox="1"/>
      </xdr:nvSpPr>
      <xdr:spPr>
        <a:xfrm>
          <a:off x="1150049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529" name="n_4aveValue【保健センター・保健所】&#10;有形固定資産減価償却率"/>
        <xdr:cNvSpPr txBox="1"/>
      </xdr:nvSpPr>
      <xdr:spPr>
        <a:xfrm>
          <a:off x="1072579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61521</xdr:rowOff>
    </xdr:from>
    <xdr:ext cx="405111" cy="259045"/>
    <xdr:sp macro="" textlink="">
      <xdr:nvSpPr>
        <xdr:cNvPr id="530" name="n_1mainValue【保健センター・保健所】&#10;有形固定資産減価償却率"/>
        <xdr:cNvSpPr txBox="1"/>
      </xdr:nvSpPr>
      <xdr:spPr>
        <a:xfrm>
          <a:off x="129800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20700</xdr:rowOff>
    </xdr:from>
    <xdr:ext cx="405111" cy="259045"/>
    <xdr:sp macro="" textlink="">
      <xdr:nvSpPr>
        <xdr:cNvPr id="531" name="n_2mainValue【保健センター・保健所】&#10;有形固定資産減価償却率"/>
        <xdr:cNvSpPr txBox="1"/>
      </xdr:nvSpPr>
      <xdr:spPr>
        <a:xfrm>
          <a:off x="12246619"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532" name="n_3mainValue【保健センター・保健所】&#10;有形固定資産減価償却率"/>
        <xdr:cNvSpPr txBox="1"/>
      </xdr:nvSpPr>
      <xdr:spPr>
        <a:xfrm>
          <a:off x="1150049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3" name="正方形/長方形 532"/>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4" name="正方形/長方形 533"/>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5" name="正方形/長方形 534"/>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6" name="正方形/長方形 535"/>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7" name="正方形/長方形 536"/>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8" name="正方形/長方形 537"/>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9" name="正方形/長方形 538"/>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0" name="正方形/長方形 539"/>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1" name="テキスト ボックス 540"/>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2" name="直線コネクタ 541"/>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43" name="直線コネクタ 542"/>
        <xdr:cNvCxnSpPr/>
      </xdr:nvCxnSpPr>
      <xdr:spPr>
        <a:xfrm>
          <a:off x="15544800" y="10858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44" name="テキスト ボックス 543"/>
        <xdr:cNvSpPr txBox="1"/>
      </xdr:nvSpPr>
      <xdr:spPr>
        <a:xfrm>
          <a:off x="15163346"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5" name="直線コネクタ 544"/>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6" name="テキスト ボックス 545"/>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7" name="直線コネクタ 546"/>
        <xdr:cNvCxnSpPr/>
      </xdr:nvCxnSpPr>
      <xdr:spPr>
        <a:xfrm>
          <a:off x="15544800" y="9715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48" name="テキスト ボックス 547"/>
        <xdr:cNvSpPr txBox="1"/>
      </xdr:nvSpPr>
      <xdr:spPr>
        <a:xfrm>
          <a:off x="15163346"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9" name="直線コネクタ 548"/>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0" name="テキスト ボックス 549"/>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1"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552" name="直線コネクタ 551"/>
        <xdr:cNvCxnSpPr/>
      </xdr:nvCxnSpPr>
      <xdr:spPr>
        <a:xfrm flipV="1">
          <a:off x="188461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553" name="【保健センター・保健所】&#10;一人当たり面積最小値テキスト"/>
        <xdr:cNvSpPr txBox="1"/>
      </xdr:nvSpPr>
      <xdr:spPr>
        <a:xfrm>
          <a:off x="188849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554" name="直線コネクタ 553"/>
        <xdr:cNvCxnSpPr/>
      </xdr:nvCxnSpPr>
      <xdr:spPr>
        <a:xfrm>
          <a:off x="18786475" y="108184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55" name="【保健センター・保健所】&#10;一人当たり面積最大値テキスト"/>
        <xdr:cNvSpPr txBox="1"/>
      </xdr:nvSpPr>
      <xdr:spPr>
        <a:xfrm>
          <a:off x="188849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56" name="直線コネクタ 555"/>
        <xdr:cNvCxnSpPr/>
      </xdr:nvCxnSpPr>
      <xdr:spPr>
        <a:xfrm>
          <a:off x="18786475" y="96126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557" name="【保健センター・保健所】&#10;一人当たり面積平均値テキスト"/>
        <xdr:cNvSpPr txBox="1"/>
      </xdr:nvSpPr>
      <xdr:spPr>
        <a:xfrm>
          <a:off x="188849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558" name="フローチャート: 判断 557"/>
        <xdr:cNvSpPr/>
      </xdr:nvSpPr>
      <xdr:spPr>
        <a:xfrm>
          <a:off x="187960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559" name="フローチャート: 判断 558"/>
        <xdr:cNvSpPr/>
      </xdr:nvSpPr>
      <xdr:spPr>
        <a:xfrm>
          <a:off x="18100675" y="106076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560" name="フローチャート: 判断 559"/>
        <xdr:cNvSpPr/>
      </xdr:nvSpPr>
      <xdr:spPr>
        <a:xfrm>
          <a:off x="17325975"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561" name="フローチャート: 判断 560"/>
        <xdr:cNvSpPr/>
      </xdr:nvSpPr>
      <xdr:spPr>
        <a:xfrm>
          <a:off x="1657985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562" name="フローチャート: 判断 561"/>
        <xdr:cNvSpPr/>
      </xdr:nvSpPr>
      <xdr:spPr>
        <a:xfrm>
          <a:off x="15833725" y="106133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3" name="テキスト ボックス 562"/>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4" name="テキスト ボックス 563"/>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5" name="テキスト ボックス 564"/>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6" name="テキスト ボックス 565"/>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7" name="テキスト ボックス 566"/>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166370</xdr:rowOff>
    </xdr:from>
    <xdr:to>
      <xdr:col>116</xdr:col>
      <xdr:colOff>114300</xdr:colOff>
      <xdr:row>62</xdr:row>
      <xdr:rowOff>96520</xdr:rowOff>
    </xdr:to>
    <xdr:sp macro="" textlink="">
      <xdr:nvSpPr>
        <xdr:cNvPr id="568" name="楕円 567"/>
        <xdr:cNvSpPr/>
      </xdr:nvSpPr>
      <xdr:spPr>
        <a:xfrm>
          <a:off x="187960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144797</xdr:rowOff>
    </xdr:from>
    <xdr:ext cx="469744" cy="259045"/>
    <xdr:sp macro="" textlink="">
      <xdr:nvSpPr>
        <xdr:cNvPr id="569" name="【保健センター・保健所】&#10;一人当たり面積該当値テキスト"/>
        <xdr:cNvSpPr txBox="1"/>
      </xdr:nvSpPr>
      <xdr:spPr>
        <a:xfrm>
          <a:off x="18884900"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166370</xdr:rowOff>
    </xdr:from>
    <xdr:to>
      <xdr:col>112</xdr:col>
      <xdr:colOff>38100</xdr:colOff>
      <xdr:row>62</xdr:row>
      <xdr:rowOff>96520</xdr:rowOff>
    </xdr:to>
    <xdr:sp macro="" textlink="">
      <xdr:nvSpPr>
        <xdr:cNvPr id="570" name="楕円 569"/>
        <xdr:cNvSpPr/>
      </xdr:nvSpPr>
      <xdr:spPr>
        <a:xfrm>
          <a:off x="18100675" y="106248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45720</xdr:rowOff>
    </xdr:from>
    <xdr:to>
      <xdr:col>116</xdr:col>
      <xdr:colOff>63500</xdr:colOff>
      <xdr:row>62</xdr:row>
      <xdr:rowOff>45720</xdr:rowOff>
    </xdr:to>
    <xdr:cxnSp macro="">
      <xdr:nvCxnSpPr>
        <xdr:cNvPr id="571" name="直線コネクタ 570"/>
        <xdr:cNvCxnSpPr/>
      </xdr:nvCxnSpPr>
      <xdr:spPr>
        <a:xfrm>
          <a:off x="18132425" y="1067562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166370</xdr:rowOff>
    </xdr:from>
    <xdr:to>
      <xdr:col>107</xdr:col>
      <xdr:colOff>101600</xdr:colOff>
      <xdr:row>62</xdr:row>
      <xdr:rowOff>96520</xdr:rowOff>
    </xdr:to>
    <xdr:sp macro="" textlink="">
      <xdr:nvSpPr>
        <xdr:cNvPr id="572" name="楕円 571"/>
        <xdr:cNvSpPr/>
      </xdr:nvSpPr>
      <xdr:spPr>
        <a:xfrm>
          <a:off x="17325975"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45720</xdr:rowOff>
    </xdr:from>
    <xdr:to>
      <xdr:col>111</xdr:col>
      <xdr:colOff>177800</xdr:colOff>
      <xdr:row>62</xdr:row>
      <xdr:rowOff>45720</xdr:rowOff>
    </xdr:to>
    <xdr:cxnSp macro="">
      <xdr:nvCxnSpPr>
        <xdr:cNvPr id="573" name="直線コネクタ 572"/>
        <xdr:cNvCxnSpPr/>
      </xdr:nvCxnSpPr>
      <xdr:spPr>
        <a:xfrm>
          <a:off x="17376775" y="1067562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166370</xdr:rowOff>
    </xdr:from>
    <xdr:to>
      <xdr:col>102</xdr:col>
      <xdr:colOff>165100</xdr:colOff>
      <xdr:row>62</xdr:row>
      <xdr:rowOff>96520</xdr:rowOff>
    </xdr:to>
    <xdr:sp macro="" textlink="">
      <xdr:nvSpPr>
        <xdr:cNvPr id="574" name="楕円 573"/>
        <xdr:cNvSpPr/>
      </xdr:nvSpPr>
      <xdr:spPr>
        <a:xfrm>
          <a:off x="1657985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45720</xdr:rowOff>
    </xdr:from>
    <xdr:to>
      <xdr:col>107</xdr:col>
      <xdr:colOff>50800</xdr:colOff>
      <xdr:row>62</xdr:row>
      <xdr:rowOff>45720</xdr:rowOff>
    </xdr:to>
    <xdr:cxnSp macro="">
      <xdr:nvCxnSpPr>
        <xdr:cNvPr id="575" name="直線コネクタ 574"/>
        <xdr:cNvCxnSpPr/>
      </xdr:nvCxnSpPr>
      <xdr:spPr>
        <a:xfrm>
          <a:off x="16630650" y="1067562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576" name="n_1aveValue【保健センター・保健所】&#10;一人当たり面積"/>
        <xdr:cNvSpPr txBox="1"/>
      </xdr:nvSpPr>
      <xdr:spPr>
        <a:xfrm>
          <a:off x="1793247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577" name="n_2aveValue【保健センター・保健所】&#10;一人当たり面積"/>
        <xdr:cNvSpPr txBox="1"/>
      </xdr:nvSpPr>
      <xdr:spPr>
        <a:xfrm>
          <a:off x="1717047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578" name="n_3aveValue【保健センター・保健所】&#10;一人当たり面積"/>
        <xdr:cNvSpPr txBox="1"/>
      </xdr:nvSpPr>
      <xdr:spPr>
        <a:xfrm>
          <a:off x="16424352"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579" name="n_4aveValue【保健センター・保健所】&#10;一人当たり面積"/>
        <xdr:cNvSpPr txBox="1"/>
      </xdr:nvSpPr>
      <xdr:spPr>
        <a:xfrm>
          <a:off x="156782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87647</xdr:rowOff>
    </xdr:from>
    <xdr:ext cx="469744" cy="259045"/>
    <xdr:sp macro="" textlink="">
      <xdr:nvSpPr>
        <xdr:cNvPr id="580" name="n_1mainValue【保健センター・保健所】&#10;一人当たり面積"/>
        <xdr:cNvSpPr txBox="1"/>
      </xdr:nvSpPr>
      <xdr:spPr>
        <a:xfrm>
          <a:off x="1793247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87647</xdr:rowOff>
    </xdr:from>
    <xdr:ext cx="469744" cy="259045"/>
    <xdr:sp macro="" textlink="">
      <xdr:nvSpPr>
        <xdr:cNvPr id="581" name="n_2mainValue【保健センター・保健所】&#10;一人当たり面積"/>
        <xdr:cNvSpPr txBox="1"/>
      </xdr:nvSpPr>
      <xdr:spPr>
        <a:xfrm>
          <a:off x="1717047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87647</xdr:rowOff>
    </xdr:from>
    <xdr:ext cx="469744" cy="259045"/>
    <xdr:sp macro="" textlink="">
      <xdr:nvSpPr>
        <xdr:cNvPr id="582" name="n_3mainValue【保健センター・保健所】&#10;一人当たり面積"/>
        <xdr:cNvSpPr txBox="1"/>
      </xdr:nvSpPr>
      <xdr:spPr>
        <a:xfrm>
          <a:off x="16424352"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3" name="正方形/長方形 582"/>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4" name="正方形/長方形 583"/>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5" name="正方形/長方形 584"/>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6" name="正方形/長方形 585"/>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7" name="正方形/長方形 586"/>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8" name="正方形/長方形 587"/>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9" name="正方形/長方形 588"/>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0" name="正方形/長方形 589"/>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1" name="テキスト ボックス 590"/>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2" name="直線コネクタ 591"/>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3" name="テキスト ボックス 592"/>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4" name="直線コネクタ 593"/>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5" name="テキスト ボックス 594"/>
        <xdr:cNvSpPr txBox="1"/>
      </xdr:nvSpPr>
      <xdr:spPr>
        <a:xfrm>
          <a:off x="101976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6" name="直線コネクタ 595"/>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7" name="テキスト ボックス 596"/>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8" name="直線コネクタ 597"/>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9" name="テキスト ボックス 598"/>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0" name="直線コネクタ 599"/>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1" name="テキスト ボックス 600"/>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2" name="直線コネクタ 601"/>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3" name="テキスト ボックス 602"/>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4" name="直線コネクタ 603"/>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5" name="テキスト ボックス 604"/>
        <xdr:cNvSpPr txBox="1"/>
      </xdr:nvSpPr>
      <xdr:spPr>
        <a:xfrm>
          <a:off x="1030683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6" name="直線コネクタ 605"/>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608" name="直線コネクタ 607"/>
        <xdr:cNvCxnSpPr/>
      </xdr:nvCxnSpPr>
      <xdr:spPr>
        <a:xfrm flipV="1">
          <a:off x="13889989"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609" name="【消防施設】&#10;有形固定資産減価償却率最小値テキスト"/>
        <xdr:cNvSpPr txBox="1"/>
      </xdr:nvSpPr>
      <xdr:spPr>
        <a:xfrm>
          <a:off x="13928725"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610" name="直線コネクタ 609"/>
        <xdr:cNvCxnSpPr/>
      </xdr:nvCxnSpPr>
      <xdr:spPr>
        <a:xfrm>
          <a:off x="13801725" y="1481872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611" name="【消防施設】&#10;有形固定資産減価償却率最大値テキスト"/>
        <xdr:cNvSpPr txBox="1"/>
      </xdr:nvSpPr>
      <xdr:spPr>
        <a:xfrm>
          <a:off x="13928725"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612" name="直線コネクタ 611"/>
        <xdr:cNvCxnSpPr/>
      </xdr:nvCxnSpPr>
      <xdr:spPr>
        <a:xfrm>
          <a:off x="13801725" y="1346508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613" name="【消防施設】&#10;有形固定資産減価償却率平均値テキスト"/>
        <xdr:cNvSpPr txBox="1"/>
      </xdr:nvSpPr>
      <xdr:spPr>
        <a:xfrm>
          <a:off x="13928725"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614" name="フローチャート: 判断 613"/>
        <xdr:cNvSpPr/>
      </xdr:nvSpPr>
      <xdr:spPr>
        <a:xfrm>
          <a:off x="13839825" y="143303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615" name="フローチャート: 判断 614"/>
        <xdr:cNvSpPr/>
      </xdr:nvSpPr>
      <xdr:spPr>
        <a:xfrm>
          <a:off x="13115925"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616" name="フローチャート: 判断 615"/>
        <xdr:cNvSpPr/>
      </xdr:nvSpPr>
      <xdr:spPr>
        <a:xfrm>
          <a:off x="123698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617" name="フローチャート: 判断 616"/>
        <xdr:cNvSpPr/>
      </xdr:nvSpPr>
      <xdr:spPr>
        <a:xfrm>
          <a:off x="11623675" y="142862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18" name="フローチャート: 判断 617"/>
        <xdr:cNvSpPr/>
      </xdr:nvSpPr>
      <xdr:spPr>
        <a:xfrm>
          <a:off x="10848975"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9" name="テキスト ボックス 618"/>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0" name="テキスト ボックス 619"/>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1" name="テキスト ボックス 620"/>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2" name="テキスト ボックス 621"/>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3" name="テキスト ボックス 622"/>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85271</xdr:rowOff>
    </xdr:from>
    <xdr:to>
      <xdr:col>85</xdr:col>
      <xdr:colOff>177800</xdr:colOff>
      <xdr:row>80</xdr:row>
      <xdr:rowOff>15421</xdr:rowOff>
    </xdr:to>
    <xdr:sp macro="" textlink="">
      <xdr:nvSpPr>
        <xdr:cNvPr id="624" name="楕円 623"/>
        <xdr:cNvSpPr/>
      </xdr:nvSpPr>
      <xdr:spPr>
        <a:xfrm>
          <a:off x="13839825" y="136298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108148</xdr:rowOff>
    </xdr:from>
    <xdr:ext cx="405111" cy="259045"/>
    <xdr:sp macro="" textlink="">
      <xdr:nvSpPr>
        <xdr:cNvPr id="625" name="【消防施設】&#10;有形固定資産減価償却率該当値テキスト"/>
        <xdr:cNvSpPr txBox="1"/>
      </xdr:nvSpPr>
      <xdr:spPr>
        <a:xfrm>
          <a:off x="13928725" y="1348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47716</xdr:rowOff>
    </xdr:from>
    <xdr:to>
      <xdr:col>81</xdr:col>
      <xdr:colOff>101600</xdr:colOff>
      <xdr:row>79</xdr:row>
      <xdr:rowOff>149316</xdr:rowOff>
    </xdr:to>
    <xdr:sp macro="" textlink="">
      <xdr:nvSpPr>
        <xdr:cNvPr id="626" name="楕円 625"/>
        <xdr:cNvSpPr/>
      </xdr:nvSpPr>
      <xdr:spPr>
        <a:xfrm>
          <a:off x="13115925" y="135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98516</xdr:rowOff>
    </xdr:from>
    <xdr:to>
      <xdr:col>85</xdr:col>
      <xdr:colOff>127000</xdr:colOff>
      <xdr:row>79</xdr:row>
      <xdr:rowOff>136071</xdr:rowOff>
    </xdr:to>
    <xdr:cxnSp macro="">
      <xdr:nvCxnSpPr>
        <xdr:cNvPr id="627" name="直線コネクタ 626"/>
        <xdr:cNvCxnSpPr/>
      </xdr:nvCxnSpPr>
      <xdr:spPr>
        <a:xfrm>
          <a:off x="13166725" y="13643066"/>
          <a:ext cx="7239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109764</xdr:rowOff>
    </xdr:from>
    <xdr:to>
      <xdr:col>76</xdr:col>
      <xdr:colOff>165100</xdr:colOff>
      <xdr:row>81</xdr:row>
      <xdr:rowOff>39914</xdr:rowOff>
    </xdr:to>
    <xdr:sp macro="" textlink="">
      <xdr:nvSpPr>
        <xdr:cNvPr id="628" name="楕円 627"/>
        <xdr:cNvSpPr/>
      </xdr:nvSpPr>
      <xdr:spPr>
        <a:xfrm>
          <a:off x="123698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98516</xdr:rowOff>
    </xdr:from>
    <xdr:to>
      <xdr:col>81</xdr:col>
      <xdr:colOff>50800</xdr:colOff>
      <xdr:row>80</xdr:row>
      <xdr:rowOff>160564</xdr:rowOff>
    </xdr:to>
    <xdr:cxnSp macro="">
      <xdr:nvCxnSpPr>
        <xdr:cNvPr id="629" name="直線コネクタ 628"/>
        <xdr:cNvCxnSpPr/>
      </xdr:nvCxnSpPr>
      <xdr:spPr>
        <a:xfrm flipV="1">
          <a:off x="12420600" y="13643066"/>
          <a:ext cx="746125" cy="23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21589</xdr:rowOff>
    </xdr:from>
    <xdr:to>
      <xdr:col>72</xdr:col>
      <xdr:colOff>38100</xdr:colOff>
      <xdr:row>81</xdr:row>
      <xdr:rowOff>123189</xdr:rowOff>
    </xdr:to>
    <xdr:sp macro="" textlink="">
      <xdr:nvSpPr>
        <xdr:cNvPr id="630" name="楕円 629"/>
        <xdr:cNvSpPr/>
      </xdr:nvSpPr>
      <xdr:spPr>
        <a:xfrm>
          <a:off x="11623675" y="139090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160564</xdr:rowOff>
    </xdr:from>
    <xdr:to>
      <xdr:col>76</xdr:col>
      <xdr:colOff>114300</xdr:colOff>
      <xdr:row>81</xdr:row>
      <xdr:rowOff>72389</xdr:rowOff>
    </xdr:to>
    <xdr:cxnSp macro="">
      <xdr:nvCxnSpPr>
        <xdr:cNvPr id="631" name="直線コネクタ 630"/>
        <xdr:cNvCxnSpPr/>
      </xdr:nvCxnSpPr>
      <xdr:spPr>
        <a:xfrm flipV="1">
          <a:off x="11655425" y="13876564"/>
          <a:ext cx="765175"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632" name="n_1aveValue【消防施設】&#10;有形固定資産減価償却率"/>
        <xdr:cNvSpPr txBox="1"/>
      </xdr:nvSpPr>
      <xdr:spPr>
        <a:xfrm>
          <a:off x="12980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633" name="n_2aveValue【消防施設】&#10;有形固定資産減価償却率"/>
        <xdr:cNvSpPr txBox="1"/>
      </xdr:nvSpPr>
      <xdr:spPr>
        <a:xfrm>
          <a:off x="12246619"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634" name="n_3aveValue【消防施設】&#10;有形固定資産減価償却率"/>
        <xdr:cNvSpPr txBox="1"/>
      </xdr:nvSpPr>
      <xdr:spPr>
        <a:xfrm>
          <a:off x="1150049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635" name="n_4aveValue【消防施設】&#10;有形固定資産減価償却率"/>
        <xdr:cNvSpPr txBox="1"/>
      </xdr:nvSpPr>
      <xdr:spPr>
        <a:xfrm>
          <a:off x="1072579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165843</xdr:rowOff>
    </xdr:from>
    <xdr:ext cx="405111" cy="259045"/>
    <xdr:sp macro="" textlink="">
      <xdr:nvSpPr>
        <xdr:cNvPr id="636" name="n_1mainValue【消防施設】&#10;有形固定資産減価償却率"/>
        <xdr:cNvSpPr txBox="1"/>
      </xdr:nvSpPr>
      <xdr:spPr>
        <a:xfrm>
          <a:off x="12980044" y="1336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56441</xdr:rowOff>
    </xdr:from>
    <xdr:ext cx="405111" cy="259045"/>
    <xdr:sp macro="" textlink="">
      <xdr:nvSpPr>
        <xdr:cNvPr id="637" name="n_2mainValue【消防施設】&#10;有形固定資産減価償却率"/>
        <xdr:cNvSpPr txBox="1"/>
      </xdr:nvSpPr>
      <xdr:spPr>
        <a:xfrm>
          <a:off x="12246619" y="1360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139716</xdr:rowOff>
    </xdr:from>
    <xdr:ext cx="405111" cy="259045"/>
    <xdr:sp macro="" textlink="">
      <xdr:nvSpPr>
        <xdr:cNvPr id="638" name="n_3mainValue【消防施設】&#10;有形固定資産減価償却率"/>
        <xdr:cNvSpPr txBox="1"/>
      </xdr:nvSpPr>
      <xdr:spPr>
        <a:xfrm>
          <a:off x="1150049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9" name="正方形/長方形 638"/>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0" name="正方形/長方形 639"/>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1" name="正方形/長方形 640"/>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2" name="正方形/長方形 641"/>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3" name="正方形/長方形 642"/>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4" name="正方形/長方形 643"/>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5" name="正方形/長方形 644"/>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6" name="正方形/長方形 645"/>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7" name="テキスト ボックス 646"/>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8" name="直線コネクタ 647"/>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9" name="直線コネクタ 648"/>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0" name="テキスト ボックス 649"/>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1" name="直線コネクタ 650"/>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2" name="テキスト ボックス 651"/>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3" name="直線コネクタ 652"/>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4" name="テキスト ボックス 653"/>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5" name="直線コネクタ 654"/>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6" name="テキスト ボックス 655"/>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7" name="直線コネクタ 656"/>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8" name="テキスト ボックス 657"/>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9"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660" name="直線コネクタ 659"/>
        <xdr:cNvCxnSpPr/>
      </xdr:nvCxnSpPr>
      <xdr:spPr>
        <a:xfrm flipV="1">
          <a:off x="188461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61" name="【消防施設】&#10;一人当たり面積最小値テキスト"/>
        <xdr:cNvSpPr txBox="1"/>
      </xdr:nvSpPr>
      <xdr:spPr>
        <a:xfrm>
          <a:off x="188849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62" name="直線コネクタ 661"/>
        <xdr:cNvCxnSpPr/>
      </xdr:nvCxnSpPr>
      <xdr:spPr>
        <a:xfrm>
          <a:off x="18786475" y="147690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663" name="【消防施設】&#10;一人当たり面積最大値テキスト"/>
        <xdr:cNvSpPr txBox="1"/>
      </xdr:nvSpPr>
      <xdr:spPr>
        <a:xfrm>
          <a:off x="188849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664" name="直線コネクタ 663"/>
        <xdr:cNvCxnSpPr/>
      </xdr:nvCxnSpPr>
      <xdr:spPr>
        <a:xfrm>
          <a:off x="18786475" y="1367637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665" name="【消防施設】&#10;一人当たり面積平均値テキスト"/>
        <xdr:cNvSpPr txBox="1"/>
      </xdr:nvSpPr>
      <xdr:spPr>
        <a:xfrm>
          <a:off x="188849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666" name="フローチャート: 判断 665"/>
        <xdr:cNvSpPr/>
      </xdr:nvSpPr>
      <xdr:spPr>
        <a:xfrm>
          <a:off x="187960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667" name="フローチャート: 判断 666"/>
        <xdr:cNvSpPr/>
      </xdr:nvSpPr>
      <xdr:spPr>
        <a:xfrm>
          <a:off x="18100675" y="1444853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668" name="フローチャート: 判断 667"/>
        <xdr:cNvSpPr/>
      </xdr:nvSpPr>
      <xdr:spPr>
        <a:xfrm>
          <a:off x="17325975"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669" name="フローチャート: 判断 668"/>
        <xdr:cNvSpPr/>
      </xdr:nvSpPr>
      <xdr:spPr>
        <a:xfrm>
          <a:off x="1657985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670" name="フローチャート: 判断 669"/>
        <xdr:cNvSpPr/>
      </xdr:nvSpPr>
      <xdr:spPr>
        <a:xfrm>
          <a:off x="15833725" y="145308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1" name="テキスト ボックス 670"/>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2" name="テキスト ボックス 671"/>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3" name="テキスト ボックス 672"/>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4" name="テキスト ボックス 673"/>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5" name="テキスト ボックス 674"/>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676" name="楕円 675"/>
        <xdr:cNvSpPr/>
      </xdr:nvSpPr>
      <xdr:spPr>
        <a:xfrm>
          <a:off x="187960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677" name="【消防施設】&#10;一人当たり面積該当値テキスト"/>
        <xdr:cNvSpPr txBox="1"/>
      </xdr:nvSpPr>
      <xdr:spPr>
        <a:xfrm>
          <a:off x="188849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94742</xdr:rowOff>
    </xdr:from>
    <xdr:to>
      <xdr:col>112</xdr:col>
      <xdr:colOff>38100</xdr:colOff>
      <xdr:row>86</xdr:row>
      <xdr:rowOff>24892</xdr:rowOff>
    </xdr:to>
    <xdr:sp macro="" textlink="">
      <xdr:nvSpPr>
        <xdr:cNvPr id="678" name="楕円 677"/>
        <xdr:cNvSpPr/>
      </xdr:nvSpPr>
      <xdr:spPr>
        <a:xfrm>
          <a:off x="18100675" y="1466799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145542</xdr:rowOff>
    </xdr:to>
    <xdr:cxnSp macro="">
      <xdr:nvCxnSpPr>
        <xdr:cNvPr id="679" name="直線コネクタ 678"/>
        <xdr:cNvCxnSpPr/>
      </xdr:nvCxnSpPr>
      <xdr:spPr>
        <a:xfrm flipV="1">
          <a:off x="18132425" y="14714220"/>
          <a:ext cx="7143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99313</xdr:rowOff>
    </xdr:from>
    <xdr:to>
      <xdr:col>107</xdr:col>
      <xdr:colOff>101600</xdr:colOff>
      <xdr:row>86</xdr:row>
      <xdr:rowOff>29463</xdr:rowOff>
    </xdr:to>
    <xdr:sp macro="" textlink="">
      <xdr:nvSpPr>
        <xdr:cNvPr id="680" name="楕円 679"/>
        <xdr:cNvSpPr/>
      </xdr:nvSpPr>
      <xdr:spPr>
        <a:xfrm>
          <a:off x="17325975"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145542</xdr:rowOff>
    </xdr:from>
    <xdr:to>
      <xdr:col>111</xdr:col>
      <xdr:colOff>177800</xdr:colOff>
      <xdr:row>85</xdr:row>
      <xdr:rowOff>150113</xdr:rowOff>
    </xdr:to>
    <xdr:cxnSp macro="">
      <xdr:nvCxnSpPr>
        <xdr:cNvPr id="681" name="直線コネクタ 680"/>
        <xdr:cNvCxnSpPr/>
      </xdr:nvCxnSpPr>
      <xdr:spPr>
        <a:xfrm flipV="1">
          <a:off x="17376775" y="14718792"/>
          <a:ext cx="75565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682" name="n_1aveValue【消防施設】&#10;一人当たり面積"/>
        <xdr:cNvSpPr txBox="1"/>
      </xdr:nvSpPr>
      <xdr:spPr>
        <a:xfrm>
          <a:off x="1793247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683" name="n_2aveValue【消防施設】&#10;一人当たり面積"/>
        <xdr:cNvSpPr txBox="1"/>
      </xdr:nvSpPr>
      <xdr:spPr>
        <a:xfrm>
          <a:off x="1717047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684" name="n_3aveValue【消防施設】&#10;一人当たり面積"/>
        <xdr:cNvSpPr txBox="1"/>
      </xdr:nvSpPr>
      <xdr:spPr>
        <a:xfrm>
          <a:off x="16424352"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685" name="n_4aveValue【消防施設】&#10;一人当たり面積"/>
        <xdr:cNvSpPr txBox="1"/>
      </xdr:nvSpPr>
      <xdr:spPr>
        <a:xfrm>
          <a:off x="156782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16019</xdr:rowOff>
    </xdr:from>
    <xdr:ext cx="469744" cy="259045"/>
    <xdr:sp macro="" textlink="">
      <xdr:nvSpPr>
        <xdr:cNvPr id="686" name="n_1mainValue【消防施設】&#10;一人当たり面積"/>
        <xdr:cNvSpPr txBox="1"/>
      </xdr:nvSpPr>
      <xdr:spPr>
        <a:xfrm>
          <a:off x="1793247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20590</xdr:rowOff>
    </xdr:from>
    <xdr:ext cx="469744" cy="259045"/>
    <xdr:sp macro="" textlink="">
      <xdr:nvSpPr>
        <xdr:cNvPr id="687" name="n_2mainValue【消防施設】&#10;一人当たり面積"/>
        <xdr:cNvSpPr txBox="1"/>
      </xdr:nvSpPr>
      <xdr:spPr>
        <a:xfrm>
          <a:off x="1717047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8" name="正方形/長方形 687"/>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9" name="正方形/長方形 688"/>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0" name="正方形/長方形 689"/>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1" name="正方形/長方形 690"/>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2" name="正方形/長方形 691"/>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3" name="正方形/長方形 692"/>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4" name="正方形/長方形 693"/>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5" name="正方形/長方形 694"/>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6" name="テキスト ボックス 695"/>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7" name="直線コネクタ 696"/>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8" name="テキスト ボックス 697"/>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99" name="直線コネクタ 698"/>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0" name="テキスト ボックス 699"/>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1" name="直線コネクタ 700"/>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2" name="テキスト ボックス 701"/>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3" name="直線コネクタ 702"/>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4" name="テキスト ボックス 703"/>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5" name="直線コネクタ 704"/>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6" name="テキスト ボックス 705"/>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7" name="直線コネクタ 706"/>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8" name="テキスト ボックス 707"/>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9" name="直線コネクタ 708"/>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0" name="テキスト ボックス 709"/>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1" name="直線コネクタ 710"/>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2"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713" name="直線コネクタ 712"/>
        <xdr:cNvCxnSpPr/>
      </xdr:nvCxnSpPr>
      <xdr:spPr>
        <a:xfrm flipV="1">
          <a:off x="13889989"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714" name="【庁舎】&#10;有形固定資産減価償却率最小値テキスト"/>
        <xdr:cNvSpPr txBox="1"/>
      </xdr:nvSpPr>
      <xdr:spPr>
        <a:xfrm>
          <a:off x="13928725"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715" name="直線コネクタ 714"/>
        <xdr:cNvCxnSpPr/>
      </xdr:nvCxnSpPr>
      <xdr:spPr>
        <a:xfrm>
          <a:off x="13801725" y="1868260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716" name="【庁舎】&#10;有形固定資産減価償却率最大値テキスト"/>
        <xdr:cNvSpPr txBox="1"/>
      </xdr:nvSpPr>
      <xdr:spPr>
        <a:xfrm>
          <a:off x="13928725"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717" name="直線コネクタ 716"/>
        <xdr:cNvCxnSpPr/>
      </xdr:nvCxnSpPr>
      <xdr:spPr>
        <a:xfrm>
          <a:off x="13801725" y="1719997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36484</xdr:rowOff>
    </xdr:from>
    <xdr:ext cx="405111" cy="259045"/>
    <xdr:sp macro="" textlink="">
      <xdr:nvSpPr>
        <xdr:cNvPr id="718" name="【庁舎】&#10;有形固定資産減価償却率平均値テキスト"/>
        <xdr:cNvSpPr txBox="1"/>
      </xdr:nvSpPr>
      <xdr:spPr>
        <a:xfrm>
          <a:off x="13928725"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719" name="フローチャート: 判断 718"/>
        <xdr:cNvSpPr/>
      </xdr:nvSpPr>
      <xdr:spPr>
        <a:xfrm>
          <a:off x="13839825" y="178888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20" name="フローチャート: 判断 719"/>
        <xdr:cNvSpPr/>
      </xdr:nvSpPr>
      <xdr:spPr>
        <a:xfrm>
          <a:off x="13115925"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21" name="フローチャート: 判断 720"/>
        <xdr:cNvSpPr/>
      </xdr:nvSpPr>
      <xdr:spPr>
        <a:xfrm>
          <a:off x="123698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722" name="フローチャート: 判断 721"/>
        <xdr:cNvSpPr/>
      </xdr:nvSpPr>
      <xdr:spPr>
        <a:xfrm>
          <a:off x="11623675" y="1791988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723" name="フローチャート: 判断 722"/>
        <xdr:cNvSpPr/>
      </xdr:nvSpPr>
      <xdr:spPr>
        <a:xfrm>
          <a:off x="10848975"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4" name="テキスト ボックス 723"/>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5" name="テキスト ボックス 724"/>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6" name="テキスト ボックス 725"/>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7" name="テキスト ボックス 726"/>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8" name="テキスト ボックス 727"/>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93980</xdr:rowOff>
    </xdr:from>
    <xdr:to>
      <xdr:col>85</xdr:col>
      <xdr:colOff>177800</xdr:colOff>
      <xdr:row>102</xdr:row>
      <xdr:rowOff>24130</xdr:rowOff>
    </xdr:to>
    <xdr:sp macro="" textlink="">
      <xdr:nvSpPr>
        <xdr:cNvPr id="729" name="楕円 728"/>
        <xdr:cNvSpPr/>
      </xdr:nvSpPr>
      <xdr:spPr>
        <a:xfrm>
          <a:off x="13839825" y="174104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116857</xdr:rowOff>
    </xdr:from>
    <xdr:ext cx="405111" cy="259045"/>
    <xdr:sp macro="" textlink="">
      <xdr:nvSpPr>
        <xdr:cNvPr id="730" name="【庁舎】&#10;有形固定資産減価償却率該当値テキスト"/>
        <xdr:cNvSpPr txBox="1"/>
      </xdr:nvSpPr>
      <xdr:spPr>
        <a:xfrm>
          <a:off x="13928725"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62956</xdr:rowOff>
    </xdr:from>
    <xdr:to>
      <xdr:col>81</xdr:col>
      <xdr:colOff>101600</xdr:colOff>
      <xdr:row>101</xdr:row>
      <xdr:rowOff>164556</xdr:rowOff>
    </xdr:to>
    <xdr:sp macro="" textlink="">
      <xdr:nvSpPr>
        <xdr:cNvPr id="731" name="楕円 730"/>
        <xdr:cNvSpPr/>
      </xdr:nvSpPr>
      <xdr:spPr>
        <a:xfrm>
          <a:off x="13115925"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113756</xdr:rowOff>
    </xdr:from>
    <xdr:to>
      <xdr:col>85</xdr:col>
      <xdr:colOff>127000</xdr:colOff>
      <xdr:row>101</xdr:row>
      <xdr:rowOff>144780</xdr:rowOff>
    </xdr:to>
    <xdr:cxnSp macro="">
      <xdr:nvCxnSpPr>
        <xdr:cNvPr id="732" name="直線コネクタ 731"/>
        <xdr:cNvCxnSpPr/>
      </xdr:nvCxnSpPr>
      <xdr:spPr>
        <a:xfrm>
          <a:off x="13166725" y="17430206"/>
          <a:ext cx="7239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30299</xdr:rowOff>
    </xdr:from>
    <xdr:to>
      <xdr:col>76</xdr:col>
      <xdr:colOff>165100</xdr:colOff>
      <xdr:row>101</xdr:row>
      <xdr:rowOff>131899</xdr:rowOff>
    </xdr:to>
    <xdr:sp macro="" textlink="">
      <xdr:nvSpPr>
        <xdr:cNvPr id="733" name="楕円 732"/>
        <xdr:cNvSpPr/>
      </xdr:nvSpPr>
      <xdr:spPr>
        <a:xfrm>
          <a:off x="12369800" y="173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81099</xdr:rowOff>
    </xdr:from>
    <xdr:to>
      <xdr:col>81</xdr:col>
      <xdr:colOff>50800</xdr:colOff>
      <xdr:row>101</xdr:row>
      <xdr:rowOff>113756</xdr:rowOff>
    </xdr:to>
    <xdr:cxnSp macro="">
      <xdr:nvCxnSpPr>
        <xdr:cNvPr id="734" name="直線コネクタ 733"/>
        <xdr:cNvCxnSpPr/>
      </xdr:nvCxnSpPr>
      <xdr:spPr>
        <a:xfrm>
          <a:off x="12420600" y="17397549"/>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735" name="楕円 734"/>
        <xdr:cNvSpPr/>
      </xdr:nvSpPr>
      <xdr:spPr>
        <a:xfrm>
          <a:off x="11623675" y="1763576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81099</xdr:rowOff>
    </xdr:from>
    <xdr:to>
      <xdr:col>76</xdr:col>
      <xdr:colOff>114300</xdr:colOff>
      <xdr:row>103</xdr:row>
      <xdr:rowOff>27214</xdr:rowOff>
    </xdr:to>
    <xdr:cxnSp macro="">
      <xdr:nvCxnSpPr>
        <xdr:cNvPr id="736" name="直線コネクタ 735"/>
        <xdr:cNvCxnSpPr/>
      </xdr:nvCxnSpPr>
      <xdr:spPr>
        <a:xfrm flipV="1">
          <a:off x="11655425" y="17397549"/>
          <a:ext cx="765175" cy="28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737" name="n_1aveValue【庁舎】&#10;有形固定資産減価償却率"/>
        <xdr:cNvSpPr txBox="1"/>
      </xdr:nvSpPr>
      <xdr:spPr>
        <a:xfrm>
          <a:off x="12980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738" name="n_2aveValue【庁舎】&#10;有形固定資産減価償却率"/>
        <xdr:cNvSpPr txBox="1"/>
      </xdr:nvSpPr>
      <xdr:spPr>
        <a:xfrm>
          <a:off x="12246619"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10358</xdr:rowOff>
    </xdr:from>
    <xdr:ext cx="405111" cy="259045"/>
    <xdr:sp macro="" textlink="">
      <xdr:nvSpPr>
        <xdr:cNvPr id="739" name="n_3aveValue【庁舎】&#10;有形固定資産減価償却率"/>
        <xdr:cNvSpPr txBox="1"/>
      </xdr:nvSpPr>
      <xdr:spPr>
        <a:xfrm>
          <a:off x="1150049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740" name="n_4aveValue【庁舎】&#10;有形固定資産減価償却率"/>
        <xdr:cNvSpPr txBox="1"/>
      </xdr:nvSpPr>
      <xdr:spPr>
        <a:xfrm>
          <a:off x="1072579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9633</xdr:rowOff>
    </xdr:from>
    <xdr:ext cx="405111" cy="259045"/>
    <xdr:sp macro="" textlink="">
      <xdr:nvSpPr>
        <xdr:cNvPr id="741" name="n_1mainValue【庁舎】&#10;有形固定資産減価償却率"/>
        <xdr:cNvSpPr txBox="1"/>
      </xdr:nvSpPr>
      <xdr:spPr>
        <a:xfrm>
          <a:off x="12980044" y="1715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148426</xdr:rowOff>
    </xdr:from>
    <xdr:ext cx="405111" cy="259045"/>
    <xdr:sp macro="" textlink="">
      <xdr:nvSpPr>
        <xdr:cNvPr id="742" name="n_2mainValue【庁舎】&#10;有形固定資産減価償却率"/>
        <xdr:cNvSpPr txBox="1"/>
      </xdr:nvSpPr>
      <xdr:spPr>
        <a:xfrm>
          <a:off x="12246619" y="1712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94541</xdr:rowOff>
    </xdr:from>
    <xdr:ext cx="405111" cy="259045"/>
    <xdr:sp macro="" textlink="">
      <xdr:nvSpPr>
        <xdr:cNvPr id="743" name="n_3mainValue【庁舎】&#10;有形固定資産減価償却率"/>
        <xdr:cNvSpPr txBox="1"/>
      </xdr:nvSpPr>
      <xdr:spPr>
        <a:xfrm>
          <a:off x="1150049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2" name="テキスト ボックス 751"/>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3" name="直線コネクタ 752"/>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4" name="直線コネクタ 753"/>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5" name="テキスト ボックス 754"/>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6" name="直線コネクタ 755"/>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7" name="テキスト ボックス 756"/>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8" name="直線コネクタ 757"/>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9" name="テキスト ボックス 758"/>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0" name="直線コネクタ 759"/>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1" name="テキスト ボックス 760"/>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2" name="直線コネクタ 761"/>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3" name="テキスト ボックス 762"/>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4" name="直線コネクタ 763"/>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5" name="テキスト ボックス 764"/>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6" name="直線コネクタ 765"/>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7" name="テキスト ボックス 766"/>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8"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769" name="直線コネクタ 768"/>
        <xdr:cNvCxnSpPr/>
      </xdr:nvCxnSpPr>
      <xdr:spPr>
        <a:xfrm flipV="1">
          <a:off x="188461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70" name="【庁舎】&#10;一人当たり面積最小値テキスト"/>
        <xdr:cNvSpPr txBox="1"/>
      </xdr:nvSpPr>
      <xdr:spPr>
        <a:xfrm>
          <a:off x="188849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71" name="直線コネクタ 770"/>
        <xdr:cNvCxnSpPr/>
      </xdr:nvCxnSpPr>
      <xdr:spPr>
        <a:xfrm>
          <a:off x="18786475" y="184850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772" name="【庁舎】&#10;一人当たり面積最大値テキスト"/>
        <xdr:cNvSpPr txBox="1"/>
      </xdr:nvSpPr>
      <xdr:spPr>
        <a:xfrm>
          <a:off x="188849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773" name="直線コネクタ 772"/>
        <xdr:cNvCxnSpPr/>
      </xdr:nvCxnSpPr>
      <xdr:spPr>
        <a:xfrm>
          <a:off x="18786475" y="171983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774" name="【庁舎】&#10;一人当たり面積平均値テキスト"/>
        <xdr:cNvSpPr txBox="1"/>
      </xdr:nvSpPr>
      <xdr:spPr>
        <a:xfrm>
          <a:off x="188849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775" name="フローチャート: 判断 774"/>
        <xdr:cNvSpPr/>
      </xdr:nvSpPr>
      <xdr:spPr>
        <a:xfrm>
          <a:off x="187960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776" name="フローチャート: 判断 775"/>
        <xdr:cNvSpPr/>
      </xdr:nvSpPr>
      <xdr:spPr>
        <a:xfrm>
          <a:off x="18100675" y="180913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777" name="フローチャート: 判断 776"/>
        <xdr:cNvSpPr/>
      </xdr:nvSpPr>
      <xdr:spPr>
        <a:xfrm>
          <a:off x="17325975"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778" name="フローチャート: 判断 777"/>
        <xdr:cNvSpPr/>
      </xdr:nvSpPr>
      <xdr:spPr>
        <a:xfrm>
          <a:off x="1657985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779" name="フローチャート: 判断 778"/>
        <xdr:cNvSpPr/>
      </xdr:nvSpPr>
      <xdr:spPr>
        <a:xfrm>
          <a:off x="15833725" y="181305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0" name="テキスト ボックス 779"/>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1" name="テキスト ボックス 780"/>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2" name="テキスト ボックス 781"/>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3" name="テキスト ボックス 782"/>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4" name="テキスト ボックス 783"/>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108676</xdr:rowOff>
    </xdr:from>
    <xdr:to>
      <xdr:col>116</xdr:col>
      <xdr:colOff>114300</xdr:colOff>
      <xdr:row>106</xdr:row>
      <xdr:rowOff>38826</xdr:rowOff>
    </xdr:to>
    <xdr:sp macro="" textlink="">
      <xdr:nvSpPr>
        <xdr:cNvPr id="785" name="楕円 784"/>
        <xdr:cNvSpPr/>
      </xdr:nvSpPr>
      <xdr:spPr>
        <a:xfrm>
          <a:off x="187960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87103</xdr:rowOff>
    </xdr:from>
    <xdr:ext cx="469744" cy="259045"/>
    <xdr:sp macro="" textlink="">
      <xdr:nvSpPr>
        <xdr:cNvPr id="786" name="【庁舎】&#10;一人当たり面積該当値テキスト"/>
        <xdr:cNvSpPr txBox="1"/>
      </xdr:nvSpPr>
      <xdr:spPr>
        <a:xfrm>
          <a:off x="18884900" y="1808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111942</xdr:rowOff>
    </xdr:from>
    <xdr:to>
      <xdr:col>112</xdr:col>
      <xdr:colOff>38100</xdr:colOff>
      <xdr:row>106</xdr:row>
      <xdr:rowOff>42092</xdr:rowOff>
    </xdr:to>
    <xdr:sp macro="" textlink="">
      <xdr:nvSpPr>
        <xdr:cNvPr id="787" name="楕円 786"/>
        <xdr:cNvSpPr/>
      </xdr:nvSpPr>
      <xdr:spPr>
        <a:xfrm>
          <a:off x="18100675" y="1811419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159476</xdr:rowOff>
    </xdr:from>
    <xdr:to>
      <xdr:col>116</xdr:col>
      <xdr:colOff>63500</xdr:colOff>
      <xdr:row>105</xdr:row>
      <xdr:rowOff>162742</xdr:rowOff>
    </xdr:to>
    <xdr:cxnSp macro="">
      <xdr:nvCxnSpPr>
        <xdr:cNvPr id="788" name="直線コネクタ 787"/>
        <xdr:cNvCxnSpPr/>
      </xdr:nvCxnSpPr>
      <xdr:spPr>
        <a:xfrm flipV="1">
          <a:off x="18132425" y="18161726"/>
          <a:ext cx="71437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43362</xdr:rowOff>
    </xdr:from>
    <xdr:to>
      <xdr:col>107</xdr:col>
      <xdr:colOff>101600</xdr:colOff>
      <xdr:row>105</xdr:row>
      <xdr:rowOff>144962</xdr:rowOff>
    </xdr:to>
    <xdr:sp macro="" textlink="">
      <xdr:nvSpPr>
        <xdr:cNvPr id="789" name="楕円 788"/>
        <xdr:cNvSpPr/>
      </xdr:nvSpPr>
      <xdr:spPr>
        <a:xfrm>
          <a:off x="17325975"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94162</xdr:rowOff>
    </xdr:from>
    <xdr:to>
      <xdr:col>111</xdr:col>
      <xdr:colOff>177800</xdr:colOff>
      <xdr:row>105</xdr:row>
      <xdr:rowOff>162742</xdr:rowOff>
    </xdr:to>
    <xdr:cxnSp macro="">
      <xdr:nvCxnSpPr>
        <xdr:cNvPr id="790" name="直線コネクタ 789"/>
        <xdr:cNvCxnSpPr/>
      </xdr:nvCxnSpPr>
      <xdr:spPr>
        <a:xfrm>
          <a:off x="17376775" y="18096412"/>
          <a:ext cx="7556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108676</xdr:rowOff>
    </xdr:from>
    <xdr:to>
      <xdr:col>102</xdr:col>
      <xdr:colOff>165100</xdr:colOff>
      <xdr:row>106</xdr:row>
      <xdr:rowOff>38826</xdr:rowOff>
    </xdr:to>
    <xdr:sp macro="" textlink="">
      <xdr:nvSpPr>
        <xdr:cNvPr id="791" name="楕円 790"/>
        <xdr:cNvSpPr/>
      </xdr:nvSpPr>
      <xdr:spPr>
        <a:xfrm>
          <a:off x="1657985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94162</xdr:rowOff>
    </xdr:from>
    <xdr:to>
      <xdr:col>107</xdr:col>
      <xdr:colOff>50800</xdr:colOff>
      <xdr:row>105</xdr:row>
      <xdr:rowOff>159476</xdr:rowOff>
    </xdr:to>
    <xdr:cxnSp macro="">
      <xdr:nvCxnSpPr>
        <xdr:cNvPr id="792" name="直線コネクタ 791"/>
        <xdr:cNvCxnSpPr/>
      </xdr:nvCxnSpPr>
      <xdr:spPr>
        <a:xfrm flipV="1">
          <a:off x="16630650" y="18096412"/>
          <a:ext cx="746125"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793" name="n_1aveValue【庁舎】&#10;一人当たり面積"/>
        <xdr:cNvSpPr txBox="1"/>
      </xdr:nvSpPr>
      <xdr:spPr>
        <a:xfrm>
          <a:off x="1793247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794" name="n_2aveValue【庁舎】&#10;一人当たり面積"/>
        <xdr:cNvSpPr txBox="1"/>
      </xdr:nvSpPr>
      <xdr:spPr>
        <a:xfrm>
          <a:off x="1717047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39750</xdr:rowOff>
    </xdr:from>
    <xdr:ext cx="469744" cy="259045"/>
    <xdr:sp macro="" textlink="">
      <xdr:nvSpPr>
        <xdr:cNvPr id="795" name="n_3aveValue【庁舎】&#10;一人当たり面積"/>
        <xdr:cNvSpPr txBox="1"/>
      </xdr:nvSpPr>
      <xdr:spPr>
        <a:xfrm>
          <a:off x="16424352"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796" name="n_4aveValue【庁舎】&#10;一人当たり面積"/>
        <xdr:cNvSpPr txBox="1"/>
      </xdr:nvSpPr>
      <xdr:spPr>
        <a:xfrm>
          <a:off x="156782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33219</xdr:rowOff>
    </xdr:from>
    <xdr:ext cx="469744" cy="259045"/>
    <xdr:sp macro="" textlink="">
      <xdr:nvSpPr>
        <xdr:cNvPr id="797" name="n_1mainValue【庁舎】&#10;一人当たり面積"/>
        <xdr:cNvSpPr txBox="1"/>
      </xdr:nvSpPr>
      <xdr:spPr>
        <a:xfrm>
          <a:off x="17932477" y="1820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161489</xdr:rowOff>
    </xdr:from>
    <xdr:ext cx="469744" cy="259045"/>
    <xdr:sp macro="" textlink="">
      <xdr:nvSpPr>
        <xdr:cNvPr id="798" name="n_2mainValue【庁舎】&#10;一人当たり面積"/>
        <xdr:cNvSpPr txBox="1"/>
      </xdr:nvSpPr>
      <xdr:spPr>
        <a:xfrm>
          <a:off x="17170477" y="1782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55353</xdr:rowOff>
    </xdr:from>
    <xdr:ext cx="469744" cy="259045"/>
    <xdr:sp macro="" textlink="">
      <xdr:nvSpPr>
        <xdr:cNvPr id="799" name="n_3mainValue【庁舎】&#10;一人当たり面積"/>
        <xdr:cNvSpPr txBox="1"/>
      </xdr:nvSpPr>
      <xdr:spPr>
        <a:xfrm>
          <a:off x="16424352"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0" name="正方形/長方形 799"/>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1" name="正方形/長方形 800"/>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2" name="テキスト ボックス 801"/>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有形固定資産減価償却率について、新庁舎の完成に伴い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に係る有形固定資産減価償却率は全国平均及び千葉県平均を下回るものの、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の老朽化が顕著となってきている。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これらの施設について、今後は、平成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月に新たに策定した公共施設個別計画に基づき工事を実施していくこととなるが、併せて</a:t>
          </a:r>
          <a:r>
            <a:rPr kumimoji="1" lang="ja-JP" altLang="en-US" sz="1300">
              <a:latin typeface="ＭＳ Ｐゴシック" panose="020B0600070205080204" pitchFamily="50" charset="-128"/>
              <a:ea typeface="ＭＳ Ｐゴシック" panose="020B0600070205080204" pitchFamily="50" charset="-128"/>
            </a:rPr>
            <a:t>財政負担の平準化も図りながら、適切な維持管理の推進を目指すこととする。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63,324
62,075
35.48
20,742,200
19,746,229
801,626
11,789,967
21,516,523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令和元年度の財政力指数は</a:t>
          </a:r>
          <a:r>
            <a:rPr kumimoji="1" lang="en-US" altLang="ja-JP" sz="1100">
              <a:latin typeface="ＭＳ Ｐゴシック" panose="020B0600070205080204" pitchFamily="50" charset="-128"/>
              <a:ea typeface="ＭＳ Ｐゴシック" panose="020B0600070205080204" pitchFamily="50" charset="-128"/>
            </a:rPr>
            <a:t>0.90</a:t>
          </a:r>
          <a:r>
            <a:rPr kumimoji="1" lang="ja-JP" altLang="en-US" sz="1100">
              <a:latin typeface="ＭＳ Ｐゴシック" panose="020B0600070205080204" pitchFamily="50" charset="-128"/>
              <a:ea typeface="ＭＳ Ｐゴシック" panose="020B0600070205080204" pitchFamily="50" charset="-128"/>
            </a:rPr>
            <a:t>であり、平成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年間、同数値となっているが、単年度の数値を見ると、平成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0.903</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0.904</a:t>
          </a:r>
          <a:r>
            <a:rPr kumimoji="1" lang="ja-JP" altLang="en-US" sz="1100">
              <a:latin typeface="ＭＳ Ｐゴシック" panose="020B0600070205080204" pitchFamily="50" charset="-128"/>
              <a:ea typeface="ＭＳ Ｐゴシック" panose="020B0600070205080204" pitchFamily="50" charset="-128"/>
            </a:rPr>
            <a:t>、令和元年度は</a:t>
          </a:r>
          <a:r>
            <a:rPr kumimoji="1" lang="en-US" altLang="ja-JP" sz="1100">
              <a:latin typeface="ＭＳ Ｐゴシック" panose="020B0600070205080204" pitchFamily="50" charset="-128"/>
              <a:ea typeface="ＭＳ Ｐゴシック" panose="020B0600070205080204" pitchFamily="50" charset="-128"/>
            </a:rPr>
            <a:t>0.889</a:t>
          </a:r>
          <a:r>
            <a:rPr kumimoji="1" lang="ja-JP" altLang="en-US" sz="1100">
              <a:latin typeface="ＭＳ Ｐゴシック" panose="020B0600070205080204" pitchFamily="50" charset="-128"/>
              <a:ea typeface="ＭＳ Ｐゴシック" panose="020B0600070205080204" pitchFamily="50" charset="-128"/>
            </a:rPr>
            <a:t>となり、今まで少しずつ大きくなっていたものが、今年度は小さくなった。</a:t>
          </a:r>
        </a:p>
        <a:p>
          <a:r>
            <a:rPr kumimoji="1" lang="ja-JP" altLang="en-US" sz="1100">
              <a:latin typeface="ＭＳ Ｐゴシック" panose="020B0600070205080204" pitchFamily="50" charset="-128"/>
              <a:ea typeface="ＭＳ Ｐゴシック" panose="020B0600070205080204" pitchFamily="50" charset="-128"/>
            </a:rPr>
            <a:t>　今までは、臨時財政対策債振替後の基準財政需要額の伸びが基準財政収入額の伸びを下回ったことから微増していたものであるが、幼保無償化の実施に伴い、基準財政需要額が増加したことから、比率として下回ったものである。</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　今後は、高齢化により基準財政需要額が増加するのに加えて、基準財政収入額が減少することにより、財政力の低下が見込まれることから、市税の課税額の増につながる効果的な施策を立案し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39</xdr:row>
      <xdr:rowOff>97367</xdr:rowOff>
    </xdr:to>
    <xdr:cxnSp macro="">
      <xdr:nvCxnSpPr>
        <xdr:cNvPr id="69" name="直線コネクタ 68"/>
        <xdr:cNvCxnSpPr/>
      </xdr:nvCxnSpPr>
      <xdr:spPr>
        <a:xfrm>
          <a:off x="4114800" y="67839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97367</xdr:rowOff>
    </xdr:from>
    <xdr:to>
      <xdr:col>19</xdr:col>
      <xdr:colOff>133350</xdr:colOff>
      <xdr:row>39</xdr:row>
      <xdr:rowOff>97367</xdr:rowOff>
    </xdr:to>
    <xdr:cxnSp macro="">
      <xdr:nvCxnSpPr>
        <xdr:cNvPr id="72" name="直線コネクタ 71"/>
        <xdr:cNvCxnSpPr/>
      </xdr:nvCxnSpPr>
      <xdr:spPr>
        <a:xfrm>
          <a:off x="3225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39</xdr:row>
      <xdr:rowOff>97367</xdr:rowOff>
    </xdr:to>
    <xdr:cxnSp macro="">
      <xdr:nvCxnSpPr>
        <xdr:cNvPr id="75" name="直線コネクタ 74"/>
        <xdr:cNvCxnSpPr/>
      </xdr:nvCxnSpPr>
      <xdr:spPr>
        <a:xfrm>
          <a:off x="2336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97367</xdr:rowOff>
    </xdr:from>
    <xdr:to>
      <xdr:col>11</xdr:col>
      <xdr:colOff>31750</xdr:colOff>
      <xdr:row>39</xdr:row>
      <xdr:rowOff>117475</xdr:rowOff>
    </xdr:to>
    <xdr:cxnSp macro="">
      <xdr:nvCxnSpPr>
        <xdr:cNvPr id="78" name="直線コネクタ 77"/>
        <xdr:cNvCxnSpPr/>
      </xdr:nvCxnSpPr>
      <xdr:spPr>
        <a:xfrm flipV="1">
          <a:off x="1447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82" name="テキスト ボックス 81"/>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46567</xdr:rowOff>
    </xdr:from>
    <xdr:to>
      <xdr:col>19</xdr:col>
      <xdr:colOff>184150</xdr:colOff>
      <xdr:row>39</xdr:row>
      <xdr:rowOff>148167</xdr:rowOff>
    </xdr:to>
    <xdr:sp macro="" textlink="">
      <xdr:nvSpPr>
        <xdr:cNvPr id="90" name="楕円 89"/>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91" name="テキスト ボックス 90"/>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46567</xdr:rowOff>
    </xdr:from>
    <xdr:to>
      <xdr:col>15</xdr:col>
      <xdr:colOff>133350</xdr:colOff>
      <xdr:row>39</xdr:row>
      <xdr:rowOff>148167</xdr:rowOff>
    </xdr:to>
    <xdr:sp macro="" textlink="">
      <xdr:nvSpPr>
        <xdr:cNvPr id="92" name="楕円 91"/>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93" name="テキスト ボックス 92"/>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46567</xdr:rowOff>
    </xdr:from>
    <xdr:to>
      <xdr:col>11</xdr:col>
      <xdr:colOff>82550</xdr:colOff>
      <xdr:row>39</xdr:row>
      <xdr:rowOff>148167</xdr:rowOff>
    </xdr:to>
    <xdr:sp macro="" textlink="">
      <xdr:nvSpPr>
        <xdr:cNvPr id="94" name="楕円 93"/>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95" name="テキスト ボックス 94"/>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66675</xdr:rowOff>
    </xdr:from>
    <xdr:to>
      <xdr:col>7</xdr:col>
      <xdr:colOff>31750</xdr:colOff>
      <xdr:row>39</xdr:row>
      <xdr:rowOff>168275</xdr:rowOff>
    </xdr:to>
    <xdr:sp macro="" textlink="">
      <xdr:nvSpPr>
        <xdr:cNvPr id="96" name="楕円 95"/>
        <xdr:cNvSpPr/>
      </xdr:nvSpPr>
      <xdr:spPr>
        <a:xfrm>
          <a:off x="1397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7002</xdr:rowOff>
    </xdr:from>
    <xdr:ext cx="762000" cy="259045"/>
    <xdr:sp macro="" textlink="">
      <xdr:nvSpPr>
        <xdr:cNvPr id="97" name="テキスト ボックス 96"/>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年度と比較して</a:t>
          </a:r>
          <a:r>
            <a:rPr kumimoji="1" lang="en-US" altLang="ja-JP" sz="1050">
              <a:latin typeface="ＭＳ Ｐゴシック" panose="020B0600070205080204" pitchFamily="50" charset="-128"/>
              <a:ea typeface="ＭＳ Ｐゴシック" panose="020B0600070205080204" pitchFamily="50" charset="-128"/>
            </a:rPr>
            <a:t>0.5</a:t>
          </a:r>
          <a:r>
            <a:rPr kumimoji="1" lang="ja-JP" altLang="en-US" sz="1050">
              <a:latin typeface="ＭＳ Ｐゴシック" panose="020B0600070205080204" pitchFamily="50" charset="-128"/>
              <a:ea typeface="ＭＳ Ｐゴシック" panose="020B0600070205080204" pitchFamily="50" charset="-128"/>
            </a:rPr>
            <a:t>ポイント上昇し、平成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年度以降において、最も高い数値となるとともに、昨年度に引き続き、類似団体平均値を上回った。</a:t>
          </a:r>
        </a:p>
        <a:p>
          <a:r>
            <a:rPr kumimoji="1" lang="ja-JP" altLang="en-US" sz="1050">
              <a:latin typeface="ＭＳ Ｐゴシック" panose="020B0600070205080204" pitchFamily="50" charset="-128"/>
              <a:ea typeface="ＭＳ Ｐゴシック" panose="020B0600070205080204" pitchFamily="50" charset="-128"/>
            </a:rPr>
            <a:t>　分母である経常一般財源等は増加傾向にあるものの、分子である経常的経費充当一般財源等の増加がこれを上回ったものである。</a:t>
          </a:r>
        </a:p>
        <a:p>
          <a:r>
            <a:rPr kumimoji="1" lang="ja-JP" altLang="en-US" sz="1050">
              <a:latin typeface="ＭＳ Ｐゴシック" panose="020B0600070205080204" pitchFamily="50" charset="-128"/>
              <a:ea typeface="ＭＳ Ｐゴシック" panose="020B0600070205080204" pitchFamily="50" charset="-128"/>
            </a:rPr>
            <a:t>　性質別歳出においては、後期高齢者医療に係る繰出金、公債費及び扶助費が増加傾向であり、これらの費目は当面の間はこの状況が続くと考えられることから、事業の実施にあたっては、長期にわたり市の負担の増とならないよう、さらなる精査が必要である。</a:t>
          </a:r>
        </a:p>
        <a:p>
          <a:r>
            <a:rPr kumimoji="1" lang="ja-JP" altLang="en-US" sz="1050">
              <a:latin typeface="ＭＳ Ｐゴシック" panose="020B0600070205080204" pitchFamily="50" charset="-128"/>
              <a:ea typeface="ＭＳ Ｐゴシック" panose="020B0600070205080204" pitchFamily="50" charset="-128"/>
            </a:rPr>
            <a:t>　一方、歳入においては、これまで増加していた市税収入は平成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年度に比べて増加しているものの、徴収率は平成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年度に比べて下回っていることから、市税の徴収強化とともに、その他の自主財源の更なる確保に向けて取り組む必要がある。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107188</xdr:rowOff>
    </xdr:from>
    <xdr:to>
      <xdr:col>23</xdr:col>
      <xdr:colOff>133350</xdr:colOff>
      <xdr:row>62</xdr:row>
      <xdr:rowOff>131318</xdr:rowOff>
    </xdr:to>
    <xdr:cxnSp macro="">
      <xdr:nvCxnSpPr>
        <xdr:cNvPr id="130" name="直線コネクタ 129"/>
        <xdr:cNvCxnSpPr/>
      </xdr:nvCxnSpPr>
      <xdr:spPr>
        <a:xfrm>
          <a:off x="4114800" y="1073708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34798</xdr:rowOff>
    </xdr:from>
    <xdr:to>
      <xdr:col>19</xdr:col>
      <xdr:colOff>133350</xdr:colOff>
      <xdr:row>62</xdr:row>
      <xdr:rowOff>107188</xdr:rowOff>
    </xdr:to>
    <xdr:cxnSp macro="">
      <xdr:nvCxnSpPr>
        <xdr:cNvPr id="133" name="直線コネクタ 132"/>
        <xdr:cNvCxnSpPr/>
      </xdr:nvCxnSpPr>
      <xdr:spPr>
        <a:xfrm>
          <a:off x="3225800" y="1066469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148336</xdr:rowOff>
    </xdr:from>
    <xdr:to>
      <xdr:col>15</xdr:col>
      <xdr:colOff>82550</xdr:colOff>
      <xdr:row>62</xdr:row>
      <xdr:rowOff>34798</xdr:rowOff>
    </xdr:to>
    <xdr:cxnSp macro="">
      <xdr:nvCxnSpPr>
        <xdr:cNvPr id="136" name="直線コネクタ 135"/>
        <xdr:cNvCxnSpPr/>
      </xdr:nvCxnSpPr>
      <xdr:spPr>
        <a:xfrm>
          <a:off x="2336800" y="1060678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27686</xdr:rowOff>
    </xdr:from>
    <xdr:to>
      <xdr:col>11</xdr:col>
      <xdr:colOff>31750</xdr:colOff>
      <xdr:row>61</xdr:row>
      <xdr:rowOff>148336</xdr:rowOff>
    </xdr:to>
    <xdr:cxnSp macro="">
      <xdr:nvCxnSpPr>
        <xdr:cNvPr id="139" name="直線コネクタ 138"/>
        <xdr:cNvCxnSpPr/>
      </xdr:nvCxnSpPr>
      <xdr:spPr>
        <a:xfrm>
          <a:off x="1447800" y="1048613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1" name="テキスト ボックス 140"/>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41419</xdr:rowOff>
    </xdr:from>
    <xdr:ext cx="762000" cy="259045"/>
    <xdr:sp macro="" textlink="">
      <xdr:nvSpPr>
        <xdr:cNvPr id="143" name="テキスト ボックス 142"/>
        <xdr:cNvSpPr txBox="1"/>
      </xdr:nvSpPr>
      <xdr:spPr>
        <a:xfrm>
          <a:off x="1066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49" name="楕円 148"/>
        <xdr:cNvSpPr/>
      </xdr:nvSpPr>
      <xdr:spPr>
        <a:xfrm>
          <a:off x="49022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52595</xdr:rowOff>
    </xdr:from>
    <xdr:ext cx="762000" cy="259045"/>
    <xdr:sp macro="" textlink="">
      <xdr:nvSpPr>
        <xdr:cNvPr id="150" name="財政構造の弾力性該当値テキスト"/>
        <xdr:cNvSpPr txBox="1"/>
      </xdr:nvSpPr>
      <xdr:spPr>
        <a:xfrm>
          <a:off x="5041900" y="1068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56388</xdr:rowOff>
    </xdr:from>
    <xdr:to>
      <xdr:col>19</xdr:col>
      <xdr:colOff>184150</xdr:colOff>
      <xdr:row>62</xdr:row>
      <xdr:rowOff>157988</xdr:rowOff>
    </xdr:to>
    <xdr:sp macro="" textlink="">
      <xdr:nvSpPr>
        <xdr:cNvPr id="151" name="楕円 150"/>
        <xdr:cNvSpPr/>
      </xdr:nvSpPr>
      <xdr:spPr>
        <a:xfrm>
          <a:off x="4064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142765</xdr:rowOff>
    </xdr:from>
    <xdr:ext cx="736600" cy="259045"/>
    <xdr:sp macro="" textlink="">
      <xdr:nvSpPr>
        <xdr:cNvPr id="152" name="テキスト ボックス 151"/>
        <xdr:cNvSpPr txBox="1"/>
      </xdr:nvSpPr>
      <xdr:spPr>
        <a:xfrm>
          <a:off x="3733800" y="1077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155448</xdr:rowOff>
    </xdr:from>
    <xdr:to>
      <xdr:col>15</xdr:col>
      <xdr:colOff>133350</xdr:colOff>
      <xdr:row>62</xdr:row>
      <xdr:rowOff>85598</xdr:rowOff>
    </xdr:to>
    <xdr:sp macro="" textlink="">
      <xdr:nvSpPr>
        <xdr:cNvPr id="153" name="楕円 152"/>
        <xdr:cNvSpPr/>
      </xdr:nvSpPr>
      <xdr:spPr>
        <a:xfrm>
          <a:off x="3175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95775</xdr:rowOff>
    </xdr:from>
    <xdr:ext cx="762000" cy="259045"/>
    <xdr:sp macro="" textlink="">
      <xdr:nvSpPr>
        <xdr:cNvPr id="154" name="テキスト ボックス 153"/>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97536</xdr:rowOff>
    </xdr:from>
    <xdr:to>
      <xdr:col>11</xdr:col>
      <xdr:colOff>82550</xdr:colOff>
      <xdr:row>62</xdr:row>
      <xdr:rowOff>27686</xdr:rowOff>
    </xdr:to>
    <xdr:sp macro="" textlink="">
      <xdr:nvSpPr>
        <xdr:cNvPr id="155" name="楕円 154"/>
        <xdr:cNvSpPr/>
      </xdr:nvSpPr>
      <xdr:spPr>
        <a:xfrm>
          <a:off x="2286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37863</xdr:rowOff>
    </xdr:from>
    <xdr:ext cx="762000" cy="259045"/>
    <xdr:sp macro="" textlink="">
      <xdr:nvSpPr>
        <xdr:cNvPr id="156" name="テキスト ボックス 155"/>
        <xdr:cNvSpPr txBox="1"/>
      </xdr:nvSpPr>
      <xdr:spPr>
        <a:xfrm>
          <a:off x="1955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148336</xdr:rowOff>
    </xdr:from>
    <xdr:to>
      <xdr:col>7</xdr:col>
      <xdr:colOff>31750</xdr:colOff>
      <xdr:row>61</xdr:row>
      <xdr:rowOff>78486</xdr:rowOff>
    </xdr:to>
    <xdr:sp macro="" textlink="">
      <xdr:nvSpPr>
        <xdr:cNvPr id="157" name="楕円 156"/>
        <xdr:cNvSpPr/>
      </xdr:nvSpPr>
      <xdr:spPr>
        <a:xfrm>
          <a:off x="1397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88663</xdr:rowOff>
    </xdr:from>
    <xdr:ext cx="762000" cy="259045"/>
    <xdr:sp macro="" textlink="">
      <xdr:nvSpPr>
        <xdr:cNvPr id="158" name="テキスト ボックス 157"/>
        <xdr:cNvSpPr txBox="1"/>
      </xdr:nvSpPr>
      <xdr:spPr>
        <a:xfrm>
          <a:off x="1066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市の人口一人当たり人件費・物件費等については、平成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年度と比較して</a:t>
          </a:r>
          <a:r>
            <a:rPr kumimoji="1" lang="en-US" altLang="ja-JP" sz="1050">
              <a:latin typeface="ＭＳ Ｐゴシック" panose="020B0600070205080204" pitchFamily="50" charset="-128"/>
              <a:ea typeface="ＭＳ Ｐゴシック" panose="020B0600070205080204" pitchFamily="50" charset="-128"/>
            </a:rPr>
            <a:t>2,116</a:t>
          </a:r>
          <a:r>
            <a:rPr kumimoji="1" lang="ja-JP" altLang="en-US" sz="1050">
              <a:latin typeface="ＭＳ Ｐゴシック" panose="020B0600070205080204" pitchFamily="50" charset="-128"/>
              <a:ea typeface="ＭＳ Ｐゴシック" panose="020B0600070205080204" pitchFamily="50" charset="-128"/>
            </a:rPr>
            <a:t>円増となったものの、類似団体平均と比較して、依然として低い状態にある。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人件費については、平成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年度以降年々減少している。これは、近年定年退職者数が増加し、新規職員を採用した結果、等級の低い職員の比率が増加していること及び退職手当組合負担金が減されたことによるものである。　</a:t>
          </a:r>
          <a:r>
            <a:rPr kumimoji="1" lang="en-US" altLang="ja-JP" sz="1050">
              <a:latin typeface="ＭＳ Ｐゴシック" panose="020B0600070205080204" pitchFamily="50" charset="-128"/>
              <a:ea typeface="ＭＳ Ｐゴシック" panose="020B0600070205080204" pitchFamily="50" charset="-128"/>
            </a:rPr>
            <a:t/>
          </a:r>
          <a:br>
            <a:rPr kumimoji="1" lang="en-US" altLang="ja-JP" sz="1050">
              <a:latin typeface="ＭＳ Ｐゴシック" panose="020B0600070205080204" pitchFamily="50" charset="-128"/>
              <a:ea typeface="ＭＳ Ｐゴシック" panose="020B0600070205080204" pitchFamily="50" charset="-128"/>
            </a:rPr>
          </a:br>
          <a:r>
            <a:rPr kumimoji="1" lang="ja-JP" altLang="en-US" sz="1050">
              <a:latin typeface="ＭＳ Ｐゴシック" panose="020B0600070205080204" pitchFamily="50" charset="-128"/>
              <a:ea typeface="ＭＳ Ｐゴシック" panose="020B0600070205080204" pitchFamily="50" charset="-128"/>
            </a:rPr>
            <a:t>　物件費等については、年々増加しているものの、人件費の減が大きいことから、二つを合算した場合の増加が抑えられているため、類似団体平均として低い状態となっている。</a:t>
          </a:r>
          <a:r>
            <a:rPr kumimoji="1" lang="en-US" altLang="ja-JP" sz="1050">
              <a:latin typeface="ＭＳ Ｐゴシック" panose="020B0600070205080204" pitchFamily="50" charset="-128"/>
              <a:ea typeface="ＭＳ Ｐゴシック" panose="020B0600070205080204" pitchFamily="50" charset="-128"/>
            </a:rPr>
            <a:t/>
          </a:r>
          <a:br>
            <a:rPr kumimoji="1" lang="en-US" altLang="ja-JP" sz="1050">
              <a:latin typeface="ＭＳ Ｐゴシック" panose="020B0600070205080204" pitchFamily="50" charset="-128"/>
              <a:ea typeface="ＭＳ Ｐゴシック" panose="020B0600070205080204" pitchFamily="50" charset="-128"/>
            </a:rPr>
          </a:br>
          <a:r>
            <a:rPr kumimoji="1" lang="ja-JP" altLang="en-US" sz="1050">
              <a:latin typeface="ＭＳ Ｐゴシック" panose="020B0600070205080204" pitchFamily="50" charset="-128"/>
              <a:ea typeface="ＭＳ Ｐゴシック" panose="020B0600070205080204" pitchFamily="50" charset="-128"/>
            </a:rPr>
            <a:t>　本数値は主に市の運営に係る経費を表していることから、今後の本格的な人口減少社会に備え、市の業務を見直してスリム化することで、運営経費を抑制し、市民サービスのための経費を確保する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118965</xdr:rowOff>
    </xdr:from>
    <xdr:to>
      <xdr:col>23</xdr:col>
      <xdr:colOff>133350</xdr:colOff>
      <xdr:row>81</xdr:row>
      <xdr:rowOff>153005</xdr:rowOff>
    </xdr:to>
    <xdr:cxnSp macro="">
      <xdr:nvCxnSpPr>
        <xdr:cNvPr id="191" name="直線コネクタ 190"/>
        <xdr:cNvCxnSpPr/>
      </xdr:nvCxnSpPr>
      <xdr:spPr>
        <a:xfrm>
          <a:off x="4114800" y="14006415"/>
          <a:ext cx="838200" cy="3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118965</xdr:rowOff>
    </xdr:from>
    <xdr:to>
      <xdr:col>19</xdr:col>
      <xdr:colOff>133350</xdr:colOff>
      <xdr:row>81</xdr:row>
      <xdr:rowOff>141326</xdr:rowOff>
    </xdr:to>
    <xdr:cxnSp macro="">
      <xdr:nvCxnSpPr>
        <xdr:cNvPr id="194" name="直線コネクタ 193"/>
        <xdr:cNvCxnSpPr/>
      </xdr:nvCxnSpPr>
      <xdr:spPr>
        <a:xfrm flipV="1">
          <a:off x="3225800" y="14006415"/>
          <a:ext cx="889000" cy="2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138880</xdr:rowOff>
    </xdr:from>
    <xdr:to>
      <xdr:col>15</xdr:col>
      <xdr:colOff>82550</xdr:colOff>
      <xdr:row>81</xdr:row>
      <xdr:rowOff>141326</xdr:rowOff>
    </xdr:to>
    <xdr:cxnSp macro="">
      <xdr:nvCxnSpPr>
        <xdr:cNvPr id="197" name="直線コネクタ 196"/>
        <xdr:cNvCxnSpPr/>
      </xdr:nvCxnSpPr>
      <xdr:spPr>
        <a:xfrm>
          <a:off x="2336800" y="14026330"/>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121700</xdr:rowOff>
    </xdr:from>
    <xdr:to>
      <xdr:col>11</xdr:col>
      <xdr:colOff>31750</xdr:colOff>
      <xdr:row>81</xdr:row>
      <xdr:rowOff>138880</xdr:rowOff>
    </xdr:to>
    <xdr:cxnSp macro="">
      <xdr:nvCxnSpPr>
        <xdr:cNvPr id="200" name="直線コネクタ 199"/>
        <xdr:cNvCxnSpPr/>
      </xdr:nvCxnSpPr>
      <xdr:spPr>
        <a:xfrm>
          <a:off x="1447800" y="14009150"/>
          <a:ext cx="889000" cy="1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102205</xdr:rowOff>
    </xdr:from>
    <xdr:to>
      <xdr:col>23</xdr:col>
      <xdr:colOff>184150</xdr:colOff>
      <xdr:row>82</xdr:row>
      <xdr:rowOff>32355</xdr:rowOff>
    </xdr:to>
    <xdr:sp macro="" textlink="">
      <xdr:nvSpPr>
        <xdr:cNvPr id="210" name="楕円 209"/>
        <xdr:cNvSpPr/>
      </xdr:nvSpPr>
      <xdr:spPr>
        <a:xfrm>
          <a:off x="4902200" y="1398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118732</xdr:rowOff>
    </xdr:from>
    <xdr:ext cx="762000" cy="259045"/>
    <xdr:sp macro="" textlink="">
      <xdr:nvSpPr>
        <xdr:cNvPr id="211" name="人件費・物件費等の状況該当値テキスト"/>
        <xdr:cNvSpPr txBox="1"/>
      </xdr:nvSpPr>
      <xdr:spPr>
        <a:xfrm>
          <a:off x="5041900" y="1383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68165</xdr:rowOff>
    </xdr:from>
    <xdr:to>
      <xdr:col>19</xdr:col>
      <xdr:colOff>184150</xdr:colOff>
      <xdr:row>81</xdr:row>
      <xdr:rowOff>169765</xdr:rowOff>
    </xdr:to>
    <xdr:sp macro="" textlink="">
      <xdr:nvSpPr>
        <xdr:cNvPr id="212" name="楕円 211"/>
        <xdr:cNvSpPr/>
      </xdr:nvSpPr>
      <xdr:spPr>
        <a:xfrm>
          <a:off x="4064000" y="139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8492</xdr:rowOff>
    </xdr:from>
    <xdr:ext cx="736600" cy="259045"/>
    <xdr:sp macro="" textlink="">
      <xdr:nvSpPr>
        <xdr:cNvPr id="213" name="テキスト ボックス 212"/>
        <xdr:cNvSpPr txBox="1"/>
      </xdr:nvSpPr>
      <xdr:spPr>
        <a:xfrm>
          <a:off x="3733800" y="1372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90526</xdr:rowOff>
    </xdr:from>
    <xdr:to>
      <xdr:col>15</xdr:col>
      <xdr:colOff>133350</xdr:colOff>
      <xdr:row>82</xdr:row>
      <xdr:rowOff>20676</xdr:rowOff>
    </xdr:to>
    <xdr:sp macro="" textlink="">
      <xdr:nvSpPr>
        <xdr:cNvPr id="214" name="楕円 213"/>
        <xdr:cNvSpPr/>
      </xdr:nvSpPr>
      <xdr:spPr>
        <a:xfrm>
          <a:off x="3175000" y="1397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30853</xdr:rowOff>
    </xdr:from>
    <xdr:ext cx="762000" cy="259045"/>
    <xdr:sp macro="" textlink="">
      <xdr:nvSpPr>
        <xdr:cNvPr id="215" name="テキスト ボックス 214"/>
        <xdr:cNvSpPr txBox="1"/>
      </xdr:nvSpPr>
      <xdr:spPr>
        <a:xfrm>
          <a:off x="2844800" y="1374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88080</xdr:rowOff>
    </xdr:from>
    <xdr:to>
      <xdr:col>11</xdr:col>
      <xdr:colOff>82550</xdr:colOff>
      <xdr:row>82</xdr:row>
      <xdr:rowOff>18230</xdr:rowOff>
    </xdr:to>
    <xdr:sp macro="" textlink="">
      <xdr:nvSpPr>
        <xdr:cNvPr id="216" name="楕円 215"/>
        <xdr:cNvSpPr/>
      </xdr:nvSpPr>
      <xdr:spPr>
        <a:xfrm>
          <a:off x="2286000" y="1397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28407</xdr:rowOff>
    </xdr:from>
    <xdr:ext cx="762000" cy="259045"/>
    <xdr:sp macro="" textlink="">
      <xdr:nvSpPr>
        <xdr:cNvPr id="217" name="テキスト ボックス 216"/>
        <xdr:cNvSpPr txBox="1"/>
      </xdr:nvSpPr>
      <xdr:spPr>
        <a:xfrm>
          <a:off x="1955800" y="1374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70900</xdr:rowOff>
    </xdr:from>
    <xdr:to>
      <xdr:col>7</xdr:col>
      <xdr:colOff>31750</xdr:colOff>
      <xdr:row>82</xdr:row>
      <xdr:rowOff>1050</xdr:rowOff>
    </xdr:to>
    <xdr:sp macro="" textlink="">
      <xdr:nvSpPr>
        <xdr:cNvPr id="218" name="楕円 217"/>
        <xdr:cNvSpPr/>
      </xdr:nvSpPr>
      <xdr:spPr>
        <a:xfrm>
          <a:off x="1397000" y="139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11227</xdr:rowOff>
    </xdr:from>
    <xdr:ext cx="762000" cy="259045"/>
    <xdr:sp macro="" textlink="">
      <xdr:nvSpPr>
        <xdr:cNvPr id="219" name="テキスト ボックス 218"/>
        <xdr:cNvSpPr txBox="1"/>
      </xdr:nvSpPr>
      <xdr:spPr>
        <a:xfrm>
          <a:off x="1066800" y="137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数値は平成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年度に比べて、</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ポイント上昇し、令和元年度類似団体平均の</a:t>
          </a:r>
          <a:r>
            <a:rPr kumimoji="1" lang="en-US" altLang="ja-JP" sz="1100">
              <a:latin typeface="ＭＳ Ｐゴシック" panose="020B0600070205080204" pitchFamily="50" charset="-128"/>
              <a:ea typeface="ＭＳ Ｐゴシック" panose="020B0600070205080204" pitchFamily="50" charset="-128"/>
            </a:rPr>
            <a:t>100.8</a:t>
          </a:r>
          <a:r>
            <a:rPr kumimoji="1" lang="ja-JP" altLang="en-US" sz="1100">
              <a:latin typeface="ＭＳ Ｐゴシック" panose="020B0600070205080204" pitchFamily="50" charset="-128"/>
              <a:ea typeface="ＭＳ Ｐゴシック" panose="020B0600070205080204" pitchFamily="50" charset="-128"/>
            </a:rPr>
            <a:t>から更に遠ざかることとなった。また、依然として</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を超えている状態である。</a:t>
          </a:r>
        </a:p>
        <a:p>
          <a:r>
            <a:rPr kumimoji="1" lang="ja-JP" altLang="en-US" sz="1100">
              <a:latin typeface="ＭＳ Ｐゴシック" panose="020B0600070205080204" pitchFamily="50" charset="-128"/>
              <a:ea typeface="ＭＳ Ｐゴシック" panose="020B0600070205080204" pitchFamily="50" charset="-128"/>
            </a:rPr>
            <a:t>　これは、初任給を国家公務員より</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号高としていることや高齢職員層における昇給抑制が国に比べ緩やかなこと、県警や県教育委員会からの派遣について、派遣前の額を考慮して給料決定していることも影響している。</a:t>
          </a:r>
        </a:p>
        <a:p>
          <a:r>
            <a:rPr kumimoji="1" lang="ja-JP" altLang="en-US" sz="1100">
              <a:latin typeface="ＭＳ Ｐゴシック" panose="020B0600070205080204" pitchFamily="50" charset="-128"/>
              <a:ea typeface="ＭＳ Ｐゴシック" panose="020B0600070205080204" pitchFamily="50" charset="-128"/>
            </a:rPr>
            <a:t>　今後の定年延長による人件費の増加等を鑑みて、定員管理だけではなく、給与水準についも必要に応じて検討していくことが必要である。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89</xdr:row>
      <xdr:rowOff>907</xdr:rowOff>
    </xdr:to>
    <xdr:cxnSp macro="">
      <xdr:nvCxnSpPr>
        <xdr:cNvPr id="255" name="直線コネクタ 254"/>
        <xdr:cNvCxnSpPr/>
      </xdr:nvCxnSpPr>
      <xdr:spPr>
        <a:xfrm>
          <a:off x="16179800" y="1520825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121557</xdr:rowOff>
    </xdr:to>
    <xdr:cxnSp macro="">
      <xdr:nvCxnSpPr>
        <xdr:cNvPr id="258" name="直線コネクタ 257"/>
        <xdr:cNvCxnSpPr/>
      </xdr:nvCxnSpPr>
      <xdr:spPr>
        <a:xfrm flipV="1">
          <a:off x="15290800" y="1520825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69850</xdr:rowOff>
    </xdr:from>
    <xdr:to>
      <xdr:col>72</xdr:col>
      <xdr:colOff>203200</xdr:colOff>
      <xdr:row>89</xdr:row>
      <xdr:rowOff>121557</xdr:rowOff>
    </xdr:to>
    <xdr:cxnSp macro="">
      <xdr:nvCxnSpPr>
        <xdr:cNvPr id="261" name="直線コネクタ 260"/>
        <xdr:cNvCxnSpPr/>
      </xdr:nvCxnSpPr>
      <xdr:spPr>
        <a:xfrm>
          <a:off x="14401800" y="153289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3" name="テキスト ボックス 262"/>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89</xdr:row>
      <xdr:rowOff>69850</xdr:rowOff>
    </xdr:to>
    <xdr:cxnSp macro="">
      <xdr:nvCxnSpPr>
        <xdr:cNvPr id="264" name="直線コネクタ 263"/>
        <xdr:cNvCxnSpPr/>
      </xdr:nvCxnSpPr>
      <xdr:spPr>
        <a:xfrm>
          <a:off x="13512800" y="152082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6" name="テキスト ボックス 265"/>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68" name="テキスト ボックス 267"/>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121557</xdr:rowOff>
    </xdr:from>
    <xdr:to>
      <xdr:col>81</xdr:col>
      <xdr:colOff>95250</xdr:colOff>
      <xdr:row>89</xdr:row>
      <xdr:rowOff>51707</xdr:rowOff>
    </xdr:to>
    <xdr:sp macro="" textlink="">
      <xdr:nvSpPr>
        <xdr:cNvPr id="274" name="楕円 273"/>
        <xdr:cNvSpPr/>
      </xdr:nvSpPr>
      <xdr:spPr>
        <a:xfrm>
          <a:off x="169672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93634</xdr:rowOff>
    </xdr:from>
    <xdr:ext cx="762000" cy="259045"/>
    <xdr:sp macro="" textlink="">
      <xdr:nvSpPr>
        <xdr:cNvPr id="275" name="給与水準   （国との比較）該当値テキスト"/>
        <xdr:cNvSpPr txBox="1"/>
      </xdr:nvSpPr>
      <xdr:spPr>
        <a:xfrm>
          <a:off x="17106900" y="1518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76" name="楕円 275"/>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77" name="テキスト ボックス 276"/>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70757</xdr:rowOff>
    </xdr:from>
    <xdr:to>
      <xdr:col>73</xdr:col>
      <xdr:colOff>44450</xdr:colOff>
      <xdr:row>90</xdr:row>
      <xdr:rowOff>907</xdr:rowOff>
    </xdr:to>
    <xdr:sp macro="" textlink="">
      <xdr:nvSpPr>
        <xdr:cNvPr id="278" name="楕円 277"/>
        <xdr:cNvSpPr/>
      </xdr:nvSpPr>
      <xdr:spPr>
        <a:xfrm>
          <a:off x="15240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157134</xdr:rowOff>
    </xdr:from>
    <xdr:ext cx="762000" cy="259045"/>
    <xdr:sp macro="" textlink="">
      <xdr:nvSpPr>
        <xdr:cNvPr id="279" name="テキスト ボックス 278"/>
        <xdr:cNvSpPr txBox="1"/>
      </xdr:nvSpPr>
      <xdr:spPr>
        <a:xfrm>
          <a:off x="14909800" y="154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80" name="楕円 279"/>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81" name="テキスト ボックス 280"/>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2" name="楕円 281"/>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3" name="テキスト ボックス 282"/>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数値は昨年度に比べて、</a:t>
          </a:r>
          <a:r>
            <a:rPr kumimoji="1" lang="en-US" altLang="ja-JP" sz="1100">
              <a:latin typeface="ＭＳ Ｐゴシック" panose="020B0600070205080204" pitchFamily="50" charset="-128"/>
              <a:ea typeface="ＭＳ Ｐゴシック" panose="020B0600070205080204" pitchFamily="50" charset="-128"/>
            </a:rPr>
            <a:t>0.09</a:t>
          </a:r>
          <a:r>
            <a:rPr kumimoji="1" lang="ja-JP" altLang="en-US" sz="1100">
              <a:latin typeface="ＭＳ Ｐゴシック" panose="020B0600070205080204" pitchFamily="50" charset="-128"/>
              <a:ea typeface="ＭＳ Ｐゴシック" panose="020B0600070205080204" pitchFamily="50" charset="-128"/>
            </a:rPr>
            <a:t>ポイント上昇した。これは、定員管理指針に基づき職員数の抑制を図っていたものの、市の人口が市の想定よりも早い時期に減少に転じたためである。</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　今後も引き続き、定員管理指針に基づいて、職員の定員管理に取組むとともに職員人件費の抑制だけを成果とせず、限られた職員数で新たな行政需要に対応し、効率的な行政運営を行う体制づくりが必要であ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31432</xdr:rowOff>
    </xdr:from>
    <xdr:to>
      <xdr:col>81</xdr:col>
      <xdr:colOff>44450</xdr:colOff>
      <xdr:row>60</xdr:row>
      <xdr:rowOff>49530</xdr:rowOff>
    </xdr:to>
    <xdr:cxnSp macro="">
      <xdr:nvCxnSpPr>
        <xdr:cNvPr id="318" name="直線コネクタ 317"/>
        <xdr:cNvCxnSpPr/>
      </xdr:nvCxnSpPr>
      <xdr:spPr>
        <a:xfrm>
          <a:off x="16179800" y="10318432"/>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31432</xdr:rowOff>
    </xdr:from>
    <xdr:to>
      <xdr:col>77</xdr:col>
      <xdr:colOff>44450</xdr:colOff>
      <xdr:row>60</xdr:row>
      <xdr:rowOff>55563</xdr:rowOff>
    </xdr:to>
    <xdr:cxnSp macro="">
      <xdr:nvCxnSpPr>
        <xdr:cNvPr id="321" name="直線コネクタ 320"/>
        <xdr:cNvCxnSpPr/>
      </xdr:nvCxnSpPr>
      <xdr:spPr>
        <a:xfrm flipV="1">
          <a:off x="15290800" y="1031843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3" name="テキスト ボックス 322"/>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55563</xdr:rowOff>
    </xdr:from>
    <xdr:to>
      <xdr:col>72</xdr:col>
      <xdr:colOff>203200</xdr:colOff>
      <xdr:row>60</xdr:row>
      <xdr:rowOff>83714</xdr:rowOff>
    </xdr:to>
    <xdr:cxnSp macro="">
      <xdr:nvCxnSpPr>
        <xdr:cNvPr id="324" name="直線コネクタ 323"/>
        <xdr:cNvCxnSpPr/>
      </xdr:nvCxnSpPr>
      <xdr:spPr>
        <a:xfrm flipV="1">
          <a:off x="14401800" y="10342563"/>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83714</xdr:rowOff>
    </xdr:from>
    <xdr:to>
      <xdr:col>68</xdr:col>
      <xdr:colOff>152400</xdr:colOff>
      <xdr:row>60</xdr:row>
      <xdr:rowOff>105833</xdr:rowOff>
    </xdr:to>
    <xdr:cxnSp macro="">
      <xdr:nvCxnSpPr>
        <xdr:cNvPr id="327" name="直線コネクタ 326"/>
        <xdr:cNvCxnSpPr/>
      </xdr:nvCxnSpPr>
      <xdr:spPr>
        <a:xfrm flipV="1">
          <a:off x="13512800" y="10370714"/>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165540</xdr:rowOff>
    </xdr:from>
    <xdr:ext cx="762000" cy="259045"/>
    <xdr:sp macro="" textlink="">
      <xdr:nvSpPr>
        <xdr:cNvPr id="331" name="テキスト ボックス 330"/>
        <xdr:cNvSpPr txBox="1"/>
      </xdr:nvSpPr>
      <xdr:spPr>
        <a:xfrm>
          <a:off x="13131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170180</xdr:rowOff>
    </xdr:from>
    <xdr:to>
      <xdr:col>81</xdr:col>
      <xdr:colOff>95250</xdr:colOff>
      <xdr:row>60</xdr:row>
      <xdr:rowOff>100330</xdr:rowOff>
    </xdr:to>
    <xdr:sp macro="" textlink="">
      <xdr:nvSpPr>
        <xdr:cNvPr id="337" name="楕円 336"/>
        <xdr:cNvSpPr/>
      </xdr:nvSpPr>
      <xdr:spPr>
        <a:xfrm>
          <a:off x="16967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15257</xdr:rowOff>
    </xdr:from>
    <xdr:ext cx="762000" cy="259045"/>
    <xdr:sp macro="" textlink="">
      <xdr:nvSpPr>
        <xdr:cNvPr id="338" name="定員管理の状況該当値テキスト"/>
        <xdr:cNvSpPr txBox="1"/>
      </xdr:nvSpPr>
      <xdr:spPr>
        <a:xfrm>
          <a:off x="17106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152082</xdr:rowOff>
    </xdr:from>
    <xdr:to>
      <xdr:col>77</xdr:col>
      <xdr:colOff>95250</xdr:colOff>
      <xdr:row>60</xdr:row>
      <xdr:rowOff>82232</xdr:rowOff>
    </xdr:to>
    <xdr:sp macro="" textlink="">
      <xdr:nvSpPr>
        <xdr:cNvPr id="339" name="楕円 338"/>
        <xdr:cNvSpPr/>
      </xdr:nvSpPr>
      <xdr:spPr>
        <a:xfrm>
          <a:off x="16129000" y="102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92409</xdr:rowOff>
    </xdr:from>
    <xdr:ext cx="736600" cy="259045"/>
    <xdr:sp macro="" textlink="">
      <xdr:nvSpPr>
        <xdr:cNvPr id="340" name="テキスト ボックス 339"/>
        <xdr:cNvSpPr txBox="1"/>
      </xdr:nvSpPr>
      <xdr:spPr>
        <a:xfrm>
          <a:off x="15798800" y="1003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4763</xdr:rowOff>
    </xdr:from>
    <xdr:to>
      <xdr:col>73</xdr:col>
      <xdr:colOff>44450</xdr:colOff>
      <xdr:row>60</xdr:row>
      <xdr:rowOff>106363</xdr:rowOff>
    </xdr:to>
    <xdr:sp macro="" textlink="">
      <xdr:nvSpPr>
        <xdr:cNvPr id="341" name="楕円 340"/>
        <xdr:cNvSpPr/>
      </xdr:nvSpPr>
      <xdr:spPr>
        <a:xfrm>
          <a:off x="15240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116540</xdr:rowOff>
    </xdr:from>
    <xdr:ext cx="762000" cy="259045"/>
    <xdr:sp macro="" textlink="">
      <xdr:nvSpPr>
        <xdr:cNvPr id="342" name="テキスト ボックス 341"/>
        <xdr:cNvSpPr txBox="1"/>
      </xdr:nvSpPr>
      <xdr:spPr>
        <a:xfrm>
          <a:off x="14909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32914</xdr:rowOff>
    </xdr:from>
    <xdr:to>
      <xdr:col>68</xdr:col>
      <xdr:colOff>203200</xdr:colOff>
      <xdr:row>60</xdr:row>
      <xdr:rowOff>134514</xdr:rowOff>
    </xdr:to>
    <xdr:sp macro="" textlink="">
      <xdr:nvSpPr>
        <xdr:cNvPr id="343" name="楕円 342"/>
        <xdr:cNvSpPr/>
      </xdr:nvSpPr>
      <xdr:spPr>
        <a:xfrm>
          <a:off x="143510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144691</xdr:rowOff>
    </xdr:from>
    <xdr:ext cx="762000" cy="259045"/>
    <xdr:sp macro="" textlink="">
      <xdr:nvSpPr>
        <xdr:cNvPr id="344" name="テキスト ボックス 343"/>
        <xdr:cNvSpPr txBox="1"/>
      </xdr:nvSpPr>
      <xdr:spPr>
        <a:xfrm>
          <a:off x="14020800" y="1008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55033</xdr:rowOff>
    </xdr:from>
    <xdr:to>
      <xdr:col>64</xdr:col>
      <xdr:colOff>152400</xdr:colOff>
      <xdr:row>60</xdr:row>
      <xdr:rowOff>156633</xdr:rowOff>
    </xdr:to>
    <xdr:sp macro="" textlink="">
      <xdr:nvSpPr>
        <xdr:cNvPr id="345" name="楕円 344"/>
        <xdr:cNvSpPr/>
      </xdr:nvSpPr>
      <xdr:spPr>
        <a:xfrm>
          <a:off x="13462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166810</xdr:rowOff>
    </xdr:from>
    <xdr:ext cx="762000" cy="259045"/>
    <xdr:sp macro="" textlink="">
      <xdr:nvSpPr>
        <xdr:cNvPr id="346" name="テキスト ボックス 345"/>
        <xdr:cNvSpPr txBox="1"/>
      </xdr:nvSpPr>
      <xdr:spPr>
        <a:xfrm>
          <a:off x="13131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数値は類似団体平均を下回っているものの、平成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ポイント上昇し、その差は小さくなった。</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で表される本数値については、一部事務組合の元利償還金に係る負担金の減に伴い、減少傾向であったが、近年市が実施してきた小中学校の大規模改修事業や庁舎整備事業、学校給食共同調理場建替事業などのために借入れた地方債の元金の償還が開始されたことで増加したことから、昨年に続き上昇したものであ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西白井コミュニティプラザ建設事業などの大規模事業の元金償還開始のほか、一部事務組合の老朽化施設の改修等が予定されており、数値の上昇が見込まれることから、事業の必要性や財源についての更なる精査が必要であ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16933</xdr:rowOff>
    </xdr:from>
    <xdr:to>
      <xdr:col>81</xdr:col>
      <xdr:colOff>44450</xdr:colOff>
      <xdr:row>39</xdr:row>
      <xdr:rowOff>97367</xdr:rowOff>
    </xdr:to>
    <xdr:cxnSp macro="">
      <xdr:nvCxnSpPr>
        <xdr:cNvPr id="379" name="直線コネクタ 378"/>
        <xdr:cNvCxnSpPr/>
      </xdr:nvCxnSpPr>
      <xdr:spPr>
        <a:xfrm>
          <a:off x="16179800" y="670348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80"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156210</xdr:rowOff>
    </xdr:from>
    <xdr:to>
      <xdr:col>77</xdr:col>
      <xdr:colOff>44450</xdr:colOff>
      <xdr:row>39</xdr:row>
      <xdr:rowOff>16933</xdr:rowOff>
    </xdr:to>
    <xdr:cxnSp macro="">
      <xdr:nvCxnSpPr>
        <xdr:cNvPr id="382" name="直線コネクタ 381"/>
        <xdr:cNvCxnSpPr/>
      </xdr:nvCxnSpPr>
      <xdr:spPr>
        <a:xfrm>
          <a:off x="15290800" y="66713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4" name="テキスト ボックス 383"/>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156210</xdr:rowOff>
    </xdr:from>
    <xdr:to>
      <xdr:col>72</xdr:col>
      <xdr:colOff>203200</xdr:colOff>
      <xdr:row>38</xdr:row>
      <xdr:rowOff>156210</xdr:rowOff>
    </xdr:to>
    <xdr:cxnSp macro="">
      <xdr:nvCxnSpPr>
        <xdr:cNvPr id="385" name="直線コネクタ 384"/>
        <xdr:cNvCxnSpPr/>
      </xdr:nvCxnSpPr>
      <xdr:spPr>
        <a:xfrm>
          <a:off x="14401800" y="667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7" name="テキスト ボックス 386"/>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156210</xdr:rowOff>
    </xdr:from>
    <xdr:to>
      <xdr:col>68</xdr:col>
      <xdr:colOff>152400</xdr:colOff>
      <xdr:row>39</xdr:row>
      <xdr:rowOff>57150</xdr:rowOff>
    </xdr:to>
    <xdr:cxnSp macro="">
      <xdr:nvCxnSpPr>
        <xdr:cNvPr id="388" name="直線コネクタ 387"/>
        <xdr:cNvCxnSpPr/>
      </xdr:nvCxnSpPr>
      <xdr:spPr>
        <a:xfrm flipV="1">
          <a:off x="13512800" y="66713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0" name="テキスト ボックス 389"/>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2" name="テキスト ボックス 39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46567</xdr:rowOff>
    </xdr:from>
    <xdr:to>
      <xdr:col>81</xdr:col>
      <xdr:colOff>95250</xdr:colOff>
      <xdr:row>39</xdr:row>
      <xdr:rowOff>148167</xdr:rowOff>
    </xdr:to>
    <xdr:sp macro="" textlink="">
      <xdr:nvSpPr>
        <xdr:cNvPr id="398" name="楕円 397"/>
        <xdr:cNvSpPr/>
      </xdr:nvSpPr>
      <xdr:spPr>
        <a:xfrm>
          <a:off x="16967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63094</xdr:rowOff>
    </xdr:from>
    <xdr:ext cx="762000" cy="259045"/>
    <xdr:sp macro="" textlink="">
      <xdr:nvSpPr>
        <xdr:cNvPr id="399" name="公債費負担の状況該当値テキスト"/>
        <xdr:cNvSpPr txBox="1"/>
      </xdr:nvSpPr>
      <xdr:spPr>
        <a:xfrm>
          <a:off x="17106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137583</xdr:rowOff>
    </xdr:from>
    <xdr:to>
      <xdr:col>77</xdr:col>
      <xdr:colOff>95250</xdr:colOff>
      <xdr:row>39</xdr:row>
      <xdr:rowOff>67733</xdr:rowOff>
    </xdr:to>
    <xdr:sp macro="" textlink="">
      <xdr:nvSpPr>
        <xdr:cNvPr id="400" name="楕円 399"/>
        <xdr:cNvSpPr/>
      </xdr:nvSpPr>
      <xdr:spPr>
        <a:xfrm>
          <a:off x="16129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77910</xdr:rowOff>
    </xdr:from>
    <xdr:ext cx="736600" cy="259045"/>
    <xdr:sp macro="" textlink="">
      <xdr:nvSpPr>
        <xdr:cNvPr id="401" name="テキスト ボックス 400"/>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105410</xdr:rowOff>
    </xdr:from>
    <xdr:to>
      <xdr:col>73</xdr:col>
      <xdr:colOff>44450</xdr:colOff>
      <xdr:row>39</xdr:row>
      <xdr:rowOff>35560</xdr:rowOff>
    </xdr:to>
    <xdr:sp macro="" textlink="">
      <xdr:nvSpPr>
        <xdr:cNvPr id="402" name="楕円 401"/>
        <xdr:cNvSpPr/>
      </xdr:nvSpPr>
      <xdr:spPr>
        <a:xfrm>
          <a:off x="15240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45737</xdr:rowOff>
    </xdr:from>
    <xdr:ext cx="762000" cy="259045"/>
    <xdr:sp macro="" textlink="">
      <xdr:nvSpPr>
        <xdr:cNvPr id="403" name="テキスト ボックス 402"/>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105410</xdr:rowOff>
    </xdr:from>
    <xdr:to>
      <xdr:col>68</xdr:col>
      <xdr:colOff>203200</xdr:colOff>
      <xdr:row>39</xdr:row>
      <xdr:rowOff>35560</xdr:rowOff>
    </xdr:to>
    <xdr:sp macro="" textlink="">
      <xdr:nvSpPr>
        <xdr:cNvPr id="404" name="楕円 403"/>
        <xdr:cNvSpPr/>
      </xdr:nvSpPr>
      <xdr:spPr>
        <a:xfrm>
          <a:off x="14351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45737</xdr:rowOff>
    </xdr:from>
    <xdr:ext cx="762000" cy="259045"/>
    <xdr:sp macro="" textlink="">
      <xdr:nvSpPr>
        <xdr:cNvPr id="405" name="テキスト ボックス 404"/>
        <xdr:cNvSpPr txBox="1"/>
      </xdr:nvSpPr>
      <xdr:spPr>
        <a:xfrm>
          <a:off x="14020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6" name="楕円 405"/>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07" name="テキスト ボックス 406"/>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数値は平成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12.89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ポイント上昇し、類似団体平均を大きく上回った。</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これは、近年、小中学校の大規模改修事業などの影響により借入残高及び公債費が増加していたところに、平成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元年度にかけて、市庁舎整備事業、学校給食共同調理場建替事業及び小中学校普通教室空調整備事業などの大規模な事業を実施したことで、急激に将来負担比率が上昇したことによるものであ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一部事務組合が予定する老朽化施設の改修等により、負担金の増が見込まれることから、将来負担比率は上昇する見込みであるが、公共施設等総合管理計画に基づき、公共施設の適切な維持管理や、更新費用の縮減及び平準化に努めるとともに、事業の必要性や財源についての更なる精査が必要であ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95910</xdr:rowOff>
    </xdr:from>
    <xdr:to>
      <xdr:col>81</xdr:col>
      <xdr:colOff>44450</xdr:colOff>
      <xdr:row>17</xdr:row>
      <xdr:rowOff>48006</xdr:rowOff>
    </xdr:to>
    <xdr:cxnSp macro="">
      <xdr:nvCxnSpPr>
        <xdr:cNvPr id="439" name="直線コネクタ 438"/>
        <xdr:cNvCxnSpPr/>
      </xdr:nvCxnSpPr>
      <xdr:spPr>
        <a:xfrm>
          <a:off x="16179800" y="2839110"/>
          <a:ext cx="838200" cy="1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58386</xdr:rowOff>
    </xdr:from>
    <xdr:ext cx="762000" cy="259045"/>
    <xdr:sp macro="" textlink="">
      <xdr:nvSpPr>
        <xdr:cNvPr id="440" name="将来負担の状況平均値テキスト"/>
        <xdr:cNvSpPr txBox="1"/>
      </xdr:nvSpPr>
      <xdr:spPr>
        <a:xfrm>
          <a:off x="17106900" y="2458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27026</xdr:rowOff>
    </xdr:from>
    <xdr:to>
      <xdr:col>77</xdr:col>
      <xdr:colOff>44450</xdr:colOff>
      <xdr:row>16</xdr:row>
      <xdr:rowOff>95910</xdr:rowOff>
    </xdr:to>
    <xdr:cxnSp macro="">
      <xdr:nvCxnSpPr>
        <xdr:cNvPr id="442" name="直線コネクタ 441"/>
        <xdr:cNvCxnSpPr/>
      </xdr:nvCxnSpPr>
      <xdr:spPr>
        <a:xfrm>
          <a:off x="15290800" y="2598776"/>
          <a:ext cx="889000" cy="24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4" name="テキスト ボックス 443"/>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27026</xdr:rowOff>
    </xdr:from>
    <xdr:to>
      <xdr:col>72</xdr:col>
      <xdr:colOff>203200</xdr:colOff>
      <xdr:row>15</xdr:row>
      <xdr:rowOff>101346</xdr:rowOff>
    </xdr:to>
    <xdr:cxnSp macro="">
      <xdr:nvCxnSpPr>
        <xdr:cNvPr id="445" name="直線コネクタ 444"/>
        <xdr:cNvCxnSpPr/>
      </xdr:nvCxnSpPr>
      <xdr:spPr>
        <a:xfrm flipV="1">
          <a:off x="14401800" y="2598776"/>
          <a:ext cx="889000" cy="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6" name="フローチャート: 判断 445"/>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51376</xdr:rowOff>
    </xdr:from>
    <xdr:ext cx="762000" cy="259045"/>
    <xdr:sp macro="" textlink="">
      <xdr:nvSpPr>
        <xdr:cNvPr id="447" name="テキスト ボックス 446"/>
        <xdr:cNvSpPr txBox="1"/>
      </xdr:nvSpPr>
      <xdr:spPr>
        <a:xfrm>
          <a:off x="14909800" y="279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48" name="フローチャート: 判断 447"/>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84193</xdr:rowOff>
    </xdr:from>
    <xdr:ext cx="762000" cy="259045"/>
    <xdr:sp macro="" textlink="">
      <xdr:nvSpPr>
        <xdr:cNvPr id="449" name="テキスト ボックス 448"/>
        <xdr:cNvSpPr txBox="1"/>
      </xdr:nvSpPr>
      <xdr:spPr>
        <a:xfrm>
          <a:off x="14020800" y="28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50" name="フローチャート: 判断 449"/>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51" name="テキスト ボックス 450"/>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168656</xdr:rowOff>
    </xdr:from>
    <xdr:to>
      <xdr:col>81</xdr:col>
      <xdr:colOff>95250</xdr:colOff>
      <xdr:row>17</xdr:row>
      <xdr:rowOff>98806</xdr:rowOff>
    </xdr:to>
    <xdr:sp macro="" textlink="">
      <xdr:nvSpPr>
        <xdr:cNvPr id="457" name="楕円 456"/>
        <xdr:cNvSpPr/>
      </xdr:nvSpPr>
      <xdr:spPr>
        <a:xfrm>
          <a:off x="16967200" y="291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140733</xdr:rowOff>
    </xdr:from>
    <xdr:ext cx="762000" cy="259045"/>
    <xdr:sp macro="" textlink="">
      <xdr:nvSpPr>
        <xdr:cNvPr id="458" name="将来負担の状況該当値テキスト"/>
        <xdr:cNvSpPr txBox="1"/>
      </xdr:nvSpPr>
      <xdr:spPr>
        <a:xfrm>
          <a:off x="17106900" y="288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45110</xdr:rowOff>
    </xdr:from>
    <xdr:to>
      <xdr:col>77</xdr:col>
      <xdr:colOff>95250</xdr:colOff>
      <xdr:row>16</xdr:row>
      <xdr:rowOff>146710</xdr:rowOff>
    </xdr:to>
    <xdr:sp macro="" textlink="">
      <xdr:nvSpPr>
        <xdr:cNvPr id="459" name="楕円 458"/>
        <xdr:cNvSpPr/>
      </xdr:nvSpPr>
      <xdr:spPr>
        <a:xfrm>
          <a:off x="16129000" y="27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131487</xdr:rowOff>
    </xdr:from>
    <xdr:ext cx="736600" cy="259045"/>
    <xdr:sp macro="" textlink="">
      <xdr:nvSpPr>
        <xdr:cNvPr id="460" name="テキスト ボックス 459"/>
        <xdr:cNvSpPr txBox="1"/>
      </xdr:nvSpPr>
      <xdr:spPr>
        <a:xfrm>
          <a:off x="15798800" y="2874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147676</xdr:rowOff>
    </xdr:from>
    <xdr:to>
      <xdr:col>73</xdr:col>
      <xdr:colOff>44450</xdr:colOff>
      <xdr:row>15</xdr:row>
      <xdr:rowOff>77826</xdr:rowOff>
    </xdr:to>
    <xdr:sp macro="" textlink="">
      <xdr:nvSpPr>
        <xdr:cNvPr id="461" name="楕円 460"/>
        <xdr:cNvSpPr/>
      </xdr:nvSpPr>
      <xdr:spPr>
        <a:xfrm>
          <a:off x="15240000" y="254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88003</xdr:rowOff>
    </xdr:from>
    <xdr:ext cx="762000" cy="259045"/>
    <xdr:sp macro="" textlink="">
      <xdr:nvSpPr>
        <xdr:cNvPr id="462" name="テキスト ボックス 461"/>
        <xdr:cNvSpPr txBox="1"/>
      </xdr:nvSpPr>
      <xdr:spPr>
        <a:xfrm>
          <a:off x="14909800" y="231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50546</xdr:rowOff>
    </xdr:from>
    <xdr:to>
      <xdr:col>68</xdr:col>
      <xdr:colOff>203200</xdr:colOff>
      <xdr:row>15</xdr:row>
      <xdr:rowOff>152146</xdr:rowOff>
    </xdr:to>
    <xdr:sp macro="" textlink="">
      <xdr:nvSpPr>
        <xdr:cNvPr id="463" name="楕円 462"/>
        <xdr:cNvSpPr/>
      </xdr:nvSpPr>
      <xdr:spPr>
        <a:xfrm>
          <a:off x="14351000" y="26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64" name="テキスト ボックス 463"/>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63,324
62,075
35.48
20,742,200
19,746,229
801,626
11,789,967
21,516,523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人件費が占める割合は、平成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ポイント減少し、類似団体平均を大きく下回った。これは、近年、定年退職者数が増加し、新規職員を採用した結果、等級の低い職員の比率が増加したこと及び退職手当組合負担金の減によるものである。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本減少については、あくまでも一時的な現象であることから、今後の少子高齢化に伴う歳入の減少を見据え、平成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年度に改定した市定員管理指針に基づき、引き続き限られた人員で効率的な行政運営を行えるよう努める必要がある。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36</xdr:row>
      <xdr:rowOff>127000</xdr:rowOff>
    </xdr:to>
    <xdr:cxnSp macro="">
      <xdr:nvCxnSpPr>
        <xdr:cNvPr id="66" name="直線コネクタ 65"/>
        <xdr:cNvCxnSpPr/>
      </xdr:nvCxnSpPr>
      <xdr:spPr>
        <a:xfrm flipV="1">
          <a:off x="3987800" y="602488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16510</xdr:rowOff>
    </xdr:to>
    <xdr:cxnSp macro="">
      <xdr:nvCxnSpPr>
        <xdr:cNvPr id="69" name="直線コネクタ 68"/>
        <xdr:cNvCxnSpPr/>
      </xdr:nvCxnSpPr>
      <xdr:spPr>
        <a:xfrm flipV="1">
          <a:off x="3098800" y="6299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16510</xdr:rowOff>
    </xdr:from>
    <xdr:to>
      <xdr:col>15</xdr:col>
      <xdr:colOff>98425</xdr:colOff>
      <xdr:row>37</xdr:row>
      <xdr:rowOff>54610</xdr:rowOff>
    </xdr:to>
    <xdr:cxnSp macro="">
      <xdr:nvCxnSpPr>
        <xdr:cNvPr id="72" name="直線コネクタ 71"/>
        <xdr:cNvCxnSpPr/>
      </xdr:nvCxnSpPr>
      <xdr:spPr>
        <a:xfrm flipV="1">
          <a:off x="2209800" y="6360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54610</xdr:rowOff>
    </xdr:to>
    <xdr:cxnSp macro="">
      <xdr:nvCxnSpPr>
        <xdr:cNvPr id="75" name="直線コネクタ 74"/>
        <xdr:cNvCxnSpPr/>
      </xdr:nvCxnSpPr>
      <xdr:spPr>
        <a:xfrm>
          <a:off x="1320800" y="6344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144780</xdr:rowOff>
    </xdr:from>
    <xdr:to>
      <xdr:col>24</xdr:col>
      <xdr:colOff>76200</xdr:colOff>
      <xdr:row>35</xdr:row>
      <xdr:rowOff>74930</xdr:rowOff>
    </xdr:to>
    <xdr:sp macro="" textlink="">
      <xdr:nvSpPr>
        <xdr:cNvPr id="85" name="楕円 84"/>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161307</xdr:rowOff>
    </xdr:from>
    <xdr:ext cx="762000" cy="259045"/>
    <xdr:sp macro="" textlink="">
      <xdr:nvSpPr>
        <xdr:cNvPr id="86" name="人件費該当値テキスト"/>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8" name="テキスト ボックス 87"/>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137160</xdr:rowOff>
    </xdr:from>
    <xdr:to>
      <xdr:col>15</xdr:col>
      <xdr:colOff>149225</xdr:colOff>
      <xdr:row>37</xdr:row>
      <xdr:rowOff>67310</xdr:rowOff>
    </xdr:to>
    <xdr:sp macro="" textlink="">
      <xdr:nvSpPr>
        <xdr:cNvPr id="89" name="楕円 88"/>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90" name="テキスト ボックス 89"/>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92" name="テキスト ボックス 91"/>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3" name="楕円 92"/>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94" name="テキスト ボックス 93"/>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物件費が占める割合は、平成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ポイント上昇し、類似団体平均を大きく上回った。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は、全体的に単価が上昇傾向にあること、行政経営改革の観点から市民サービスの向上を図りながら業務の効率化を図るためアウトソーシングを推進していることなどから、今後も物件費の占める割合は上昇するものと思われるが、業務の質と量に見合った、人件費と物件費のバランスを見極め、効率的な行政運営を図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113393</xdr:rowOff>
    </xdr:from>
    <xdr:to>
      <xdr:col>82</xdr:col>
      <xdr:colOff>107950</xdr:colOff>
      <xdr:row>18</xdr:row>
      <xdr:rowOff>39914</xdr:rowOff>
    </xdr:to>
    <xdr:cxnSp macro="">
      <xdr:nvCxnSpPr>
        <xdr:cNvPr id="129" name="直線コネクタ 128"/>
        <xdr:cNvCxnSpPr/>
      </xdr:nvCxnSpPr>
      <xdr:spPr>
        <a:xfrm>
          <a:off x="15671800" y="30280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113393</xdr:rowOff>
    </xdr:from>
    <xdr:to>
      <xdr:col>78</xdr:col>
      <xdr:colOff>69850</xdr:colOff>
      <xdr:row>17</xdr:row>
      <xdr:rowOff>113393</xdr:rowOff>
    </xdr:to>
    <xdr:cxnSp macro="">
      <xdr:nvCxnSpPr>
        <xdr:cNvPr id="132" name="直線コネクタ 131"/>
        <xdr:cNvCxnSpPr/>
      </xdr:nvCxnSpPr>
      <xdr:spPr>
        <a:xfrm>
          <a:off x="14782800" y="3028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113393</xdr:rowOff>
    </xdr:from>
    <xdr:to>
      <xdr:col>73</xdr:col>
      <xdr:colOff>180975</xdr:colOff>
      <xdr:row>17</xdr:row>
      <xdr:rowOff>124279</xdr:rowOff>
    </xdr:to>
    <xdr:cxnSp macro="">
      <xdr:nvCxnSpPr>
        <xdr:cNvPr id="135" name="直線コネクタ 134"/>
        <xdr:cNvCxnSpPr/>
      </xdr:nvCxnSpPr>
      <xdr:spPr>
        <a:xfrm flipV="1">
          <a:off x="13893800" y="3028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58964</xdr:rowOff>
    </xdr:from>
    <xdr:to>
      <xdr:col>69</xdr:col>
      <xdr:colOff>92075</xdr:colOff>
      <xdr:row>17</xdr:row>
      <xdr:rowOff>124279</xdr:rowOff>
    </xdr:to>
    <xdr:cxnSp macro="">
      <xdr:nvCxnSpPr>
        <xdr:cNvPr id="138" name="直線コネクタ 137"/>
        <xdr:cNvCxnSpPr/>
      </xdr:nvCxnSpPr>
      <xdr:spPr>
        <a:xfrm>
          <a:off x="13004800" y="29736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2" name="テキスト ボックス 141"/>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160564</xdr:rowOff>
    </xdr:from>
    <xdr:to>
      <xdr:col>82</xdr:col>
      <xdr:colOff>158750</xdr:colOff>
      <xdr:row>18</xdr:row>
      <xdr:rowOff>90714</xdr:rowOff>
    </xdr:to>
    <xdr:sp macro="" textlink="">
      <xdr:nvSpPr>
        <xdr:cNvPr id="148" name="楕円 147"/>
        <xdr:cNvSpPr/>
      </xdr:nvSpPr>
      <xdr:spPr>
        <a:xfrm>
          <a:off x="164592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132641</xdr:rowOff>
    </xdr:from>
    <xdr:ext cx="762000" cy="259045"/>
    <xdr:sp macro="" textlink="">
      <xdr:nvSpPr>
        <xdr:cNvPr id="149" name="物件費該当値テキスト"/>
        <xdr:cNvSpPr txBox="1"/>
      </xdr:nvSpPr>
      <xdr:spPr>
        <a:xfrm>
          <a:off x="16598900" y="30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62593</xdr:rowOff>
    </xdr:from>
    <xdr:to>
      <xdr:col>78</xdr:col>
      <xdr:colOff>120650</xdr:colOff>
      <xdr:row>17</xdr:row>
      <xdr:rowOff>164193</xdr:rowOff>
    </xdr:to>
    <xdr:sp macro="" textlink="">
      <xdr:nvSpPr>
        <xdr:cNvPr id="150" name="楕円 149"/>
        <xdr:cNvSpPr/>
      </xdr:nvSpPr>
      <xdr:spPr>
        <a:xfrm>
          <a:off x="15621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51" name="テキスト ボックス 150"/>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62593</xdr:rowOff>
    </xdr:from>
    <xdr:to>
      <xdr:col>74</xdr:col>
      <xdr:colOff>31750</xdr:colOff>
      <xdr:row>17</xdr:row>
      <xdr:rowOff>164193</xdr:rowOff>
    </xdr:to>
    <xdr:sp macro="" textlink="">
      <xdr:nvSpPr>
        <xdr:cNvPr id="152" name="楕円 151"/>
        <xdr:cNvSpPr/>
      </xdr:nvSpPr>
      <xdr:spPr>
        <a:xfrm>
          <a:off x="14732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148970</xdr:rowOff>
    </xdr:from>
    <xdr:ext cx="762000" cy="259045"/>
    <xdr:sp macro="" textlink="">
      <xdr:nvSpPr>
        <xdr:cNvPr id="153" name="テキスト ボックス 152"/>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73479</xdr:rowOff>
    </xdr:from>
    <xdr:to>
      <xdr:col>69</xdr:col>
      <xdr:colOff>142875</xdr:colOff>
      <xdr:row>18</xdr:row>
      <xdr:rowOff>3629</xdr:rowOff>
    </xdr:to>
    <xdr:sp macro="" textlink="">
      <xdr:nvSpPr>
        <xdr:cNvPr id="154" name="楕円 153"/>
        <xdr:cNvSpPr/>
      </xdr:nvSpPr>
      <xdr:spPr>
        <a:xfrm>
          <a:off x="13843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55" name="テキスト ボックス 154"/>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56" name="楕円 155"/>
        <xdr:cNvSpPr/>
      </xdr:nvSpPr>
      <xdr:spPr>
        <a:xfrm>
          <a:off x="12954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57" name="テキスト ボックス 156"/>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扶助費が占める割合は、類似団体平均を下回っているものの、平成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これは、障害福祉サービスの利用増や保育園の利用の増、幼保無償化に伴う幼稚園児童に係る給付費の増、学童保育の利用増に伴い、一般財源所要額の増加の影響を受けたものである。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において、単独扶助費は行政経営改革の観点から見直しを行っているものの、障害福祉や子育てに係る経費については、経常一般財源等の充当額が増加傾向であることから、財源の確保や、他の経費の抑制に努め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115570</xdr:rowOff>
    </xdr:from>
    <xdr:to>
      <xdr:col>24</xdr:col>
      <xdr:colOff>25400</xdr:colOff>
      <xdr:row>55</xdr:row>
      <xdr:rowOff>138430</xdr:rowOff>
    </xdr:to>
    <xdr:cxnSp macro="">
      <xdr:nvCxnSpPr>
        <xdr:cNvPr id="190" name="直線コネクタ 189"/>
        <xdr:cNvCxnSpPr/>
      </xdr:nvCxnSpPr>
      <xdr:spPr>
        <a:xfrm>
          <a:off x="3987800" y="9545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91" name="扶助費平均値テキスト"/>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115570</xdr:rowOff>
    </xdr:to>
    <xdr:cxnSp macro="">
      <xdr:nvCxnSpPr>
        <xdr:cNvPr id="193" name="直線コネクタ 192"/>
        <xdr:cNvCxnSpPr/>
      </xdr:nvCxnSpPr>
      <xdr:spPr>
        <a:xfrm>
          <a:off x="3098800" y="9537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5" name="テキスト ボックス 194"/>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39370</xdr:rowOff>
    </xdr:from>
    <xdr:to>
      <xdr:col>15</xdr:col>
      <xdr:colOff>98425</xdr:colOff>
      <xdr:row>55</xdr:row>
      <xdr:rowOff>107950</xdr:rowOff>
    </xdr:to>
    <xdr:cxnSp macro="">
      <xdr:nvCxnSpPr>
        <xdr:cNvPr id="196" name="直線コネクタ 195"/>
        <xdr:cNvCxnSpPr/>
      </xdr:nvCxnSpPr>
      <xdr:spPr>
        <a:xfrm>
          <a:off x="2209800" y="9469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xdr:rowOff>
    </xdr:from>
    <xdr:to>
      <xdr:col>11</xdr:col>
      <xdr:colOff>9525</xdr:colOff>
      <xdr:row>55</xdr:row>
      <xdr:rowOff>39370</xdr:rowOff>
    </xdr:to>
    <xdr:cxnSp macro="">
      <xdr:nvCxnSpPr>
        <xdr:cNvPr id="199" name="直線コネクタ 198"/>
        <xdr:cNvCxnSpPr/>
      </xdr:nvCxnSpPr>
      <xdr:spPr>
        <a:xfrm>
          <a:off x="1320800" y="9446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33037</xdr:rowOff>
    </xdr:from>
    <xdr:ext cx="762000" cy="259045"/>
    <xdr:sp macro="" textlink="">
      <xdr:nvSpPr>
        <xdr:cNvPr id="203" name="テキスト ボックス 202"/>
        <xdr:cNvSpPr txBox="1"/>
      </xdr:nvSpPr>
      <xdr:spPr>
        <a:xfrm>
          <a:off x="939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209" name="楕円 208"/>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104157</xdr:rowOff>
    </xdr:from>
    <xdr:ext cx="762000" cy="259045"/>
    <xdr:sp macro="" textlink="">
      <xdr:nvSpPr>
        <xdr:cNvPr id="210" name="扶助費該当値テキスト"/>
        <xdr:cNvSpPr txBox="1"/>
      </xdr:nvSpPr>
      <xdr:spPr>
        <a:xfrm>
          <a:off x="4914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64770</xdr:rowOff>
    </xdr:from>
    <xdr:to>
      <xdr:col>20</xdr:col>
      <xdr:colOff>38100</xdr:colOff>
      <xdr:row>55</xdr:row>
      <xdr:rowOff>166370</xdr:rowOff>
    </xdr:to>
    <xdr:sp macro="" textlink="">
      <xdr:nvSpPr>
        <xdr:cNvPr id="211" name="楕円 210"/>
        <xdr:cNvSpPr/>
      </xdr:nvSpPr>
      <xdr:spPr>
        <a:xfrm>
          <a:off x="3937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212" name="テキスト ボックス 211"/>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3" name="楕円 212"/>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4" name="テキスト ボックス 213"/>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160020</xdr:rowOff>
    </xdr:from>
    <xdr:to>
      <xdr:col>11</xdr:col>
      <xdr:colOff>60325</xdr:colOff>
      <xdr:row>55</xdr:row>
      <xdr:rowOff>90170</xdr:rowOff>
    </xdr:to>
    <xdr:sp macro="" textlink="">
      <xdr:nvSpPr>
        <xdr:cNvPr id="215" name="楕円 214"/>
        <xdr:cNvSpPr/>
      </xdr:nvSpPr>
      <xdr:spPr>
        <a:xfrm>
          <a:off x="2159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216" name="テキスト ボックス 215"/>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137160</xdr:rowOff>
    </xdr:from>
    <xdr:to>
      <xdr:col>6</xdr:col>
      <xdr:colOff>171450</xdr:colOff>
      <xdr:row>55</xdr:row>
      <xdr:rowOff>67310</xdr:rowOff>
    </xdr:to>
    <xdr:sp macro="" textlink="">
      <xdr:nvSpPr>
        <xdr:cNvPr id="217" name="楕円 216"/>
        <xdr:cNvSpPr/>
      </xdr:nvSpPr>
      <xdr:spPr>
        <a:xfrm>
          <a:off x="1270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77487</xdr:rowOff>
    </xdr:from>
    <xdr:ext cx="762000" cy="259045"/>
    <xdr:sp macro="" textlink="">
      <xdr:nvSpPr>
        <xdr:cNvPr id="218" name="テキスト ボックス 217"/>
        <xdr:cNvSpPr txBox="1"/>
      </xdr:nvSpPr>
      <xdr:spPr>
        <a:xfrm>
          <a:off x="939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その他が占める割合は、平成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ポイント上昇し、類似団体平均との差と大きく違いがない状態である。</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本数値は主に維持補修費と繰出金から構成されるが、維持補修費については、平成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年度に物件費としていたものの一部を本費目に移動したことから、ここ数年で大きく上昇している状態である。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については、介護保険事業や後期高齢者広域連合に対する繰出金が増加しており、今後も、当面の間は高齢者数の増加が見込まれることから、給付費や医療費の抑制につながる効果的な事業を実施するよう努める必要がある。                                                              </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88900</xdr:rowOff>
    </xdr:to>
    <xdr:cxnSp macro="">
      <xdr:nvCxnSpPr>
        <xdr:cNvPr id="251" name="直線コネクタ 250"/>
        <xdr:cNvCxnSpPr/>
      </xdr:nvCxnSpPr>
      <xdr:spPr>
        <a:xfrm>
          <a:off x="15671800" y="96596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2"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123190</xdr:rowOff>
    </xdr:from>
    <xdr:to>
      <xdr:col>78</xdr:col>
      <xdr:colOff>69850</xdr:colOff>
      <xdr:row>56</xdr:row>
      <xdr:rowOff>58420</xdr:rowOff>
    </xdr:to>
    <xdr:cxnSp macro="">
      <xdr:nvCxnSpPr>
        <xdr:cNvPr id="254" name="直線コネクタ 253"/>
        <xdr:cNvCxnSpPr/>
      </xdr:nvCxnSpPr>
      <xdr:spPr>
        <a:xfrm>
          <a:off x="14782800" y="95529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100330</xdr:rowOff>
    </xdr:from>
    <xdr:to>
      <xdr:col>73</xdr:col>
      <xdr:colOff>180975</xdr:colOff>
      <xdr:row>55</xdr:row>
      <xdr:rowOff>123190</xdr:rowOff>
    </xdr:to>
    <xdr:cxnSp macro="">
      <xdr:nvCxnSpPr>
        <xdr:cNvPr id="257" name="直線コネクタ 256"/>
        <xdr:cNvCxnSpPr/>
      </xdr:nvCxnSpPr>
      <xdr:spPr>
        <a:xfrm>
          <a:off x="13893800" y="9530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39370</xdr:rowOff>
    </xdr:from>
    <xdr:to>
      <xdr:col>69</xdr:col>
      <xdr:colOff>92075</xdr:colOff>
      <xdr:row>55</xdr:row>
      <xdr:rowOff>100330</xdr:rowOff>
    </xdr:to>
    <xdr:cxnSp macro="">
      <xdr:nvCxnSpPr>
        <xdr:cNvPr id="260" name="直線コネクタ 259"/>
        <xdr:cNvCxnSpPr/>
      </xdr:nvCxnSpPr>
      <xdr:spPr>
        <a:xfrm>
          <a:off x="13004800" y="9469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4" name="テキスト ボックス 263"/>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0" name="楕円 269"/>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71"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72" name="楕円 271"/>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73" name="テキスト ボックス 272"/>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72390</xdr:rowOff>
    </xdr:from>
    <xdr:to>
      <xdr:col>74</xdr:col>
      <xdr:colOff>31750</xdr:colOff>
      <xdr:row>56</xdr:row>
      <xdr:rowOff>2540</xdr:rowOff>
    </xdr:to>
    <xdr:sp macro="" textlink="">
      <xdr:nvSpPr>
        <xdr:cNvPr id="274" name="楕円 273"/>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12717</xdr:rowOff>
    </xdr:from>
    <xdr:ext cx="762000" cy="259045"/>
    <xdr:sp macro="" textlink="">
      <xdr:nvSpPr>
        <xdr:cNvPr id="275" name="テキスト ボックス 274"/>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49530</xdr:rowOff>
    </xdr:from>
    <xdr:to>
      <xdr:col>69</xdr:col>
      <xdr:colOff>142875</xdr:colOff>
      <xdr:row>55</xdr:row>
      <xdr:rowOff>151130</xdr:rowOff>
    </xdr:to>
    <xdr:sp macro="" textlink="">
      <xdr:nvSpPr>
        <xdr:cNvPr id="276" name="楕円 275"/>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161307</xdr:rowOff>
    </xdr:from>
    <xdr:ext cx="762000" cy="259045"/>
    <xdr:sp macro="" textlink="">
      <xdr:nvSpPr>
        <xdr:cNvPr id="277" name="テキスト ボックス 276"/>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160020</xdr:rowOff>
    </xdr:from>
    <xdr:to>
      <xdr:col>65</xdr:col>
      <xdr:colOff>53975</xdr:colOff>
      <xdr:row>55</xdr:row>
      <xdr:rowOff>90170</xdr:rowOff>
    </xdr:to>
    <xdr:sp macro="" textlink="">
      <xdr:nvSpPr>
        <xdr:cNvPr id="278" name="楕円 277"/>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100347</xdr:rowOff>
    </xdr:from>
    <xdr:ext cx="762000" cy="259045"/>
    <xdr:sp macro="" textlink="">
      <xdr:nvSpPr>
        <xdr:cNvPr id="279" name="テキスト ボックス 278"/>
        <xdr:cNvSpPr txBox="1"/>
      </xdr:nvSpPr>
      <xdr:spPr>
        <a:xfrm>
          <a:off x="12623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補助費等が占める割合は、平成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ポイント上昇し、類似団体平均を大きく上回った。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本数値の約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は、消防やごみ処理などを行う各一部事務組合への負担金によるものであることから、今後は、市の実施する事業だけでなく、組合の事業についても、効率的に運営を行い、経費の削減に努めるよう働きかける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113937</xdr:rowOff>
    </xdr:from>
    <xdr:to>
      <xdr:col>82</xdr:col>
      <xdr:colOff>107950</xdr:colOff>
      <xdr:row>39</xdr:row>
      <xdr:rowOff>14333</xdr:rowOff>
    </xdr:to>
    <xdr:cxnSp macro="">
      <xdr:nvCxnSpPr>
        <xdr:cNvPr id="313" name="直線コネクタ 312"/>
        <xdr:cNvCxnSpPr/>
      </xdr:nvCxnSpPr>
      <xdr:spPr>
        <a:xfrm>
          <a:off x="15671800" y="6629037"/>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55171</xdr:rowOff>
    </xdr:from>
    <xdr:ext cx="762000" cy="259045"/>
    <xdr:sp macro="" textlink="">
      <xdr:nvSpPr>
        <xdr:cNvPr id="314" name="補助費等平均値テキスト"/>
        <xdr:cNvSpPr txBox="1"/>
      </xdr:nvSpPr>
      <xdr:spPr>
        <a:xfrm>
          <a:off x="16598900" y="6227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100874</xdr:rowOff>
    </xdr:from>
    <xdr:to>
      <xdr:col>78</xdr:col>
      <xdr:colOff>69850</xdr:colOff>
      <xdr:row>38</xdr:row>
      <xdr:rowOff>113937</xdr:rowOff>
    </xdr:to>
    <xdr:cxnSp macro="">
      <xdr:nvCxnSpPr>
        <xdr:cNvPr id="316" name="直線コネクタ 315"/>
        <xdr:cNvCxnSpPr/>
      </xdr:nvCxnSpPr>
      <xdr:spPr>
        <a:xfrm>
          <a:off x="14782800" y="66159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100874</xdr:rowOff>
    </xdr:from>
    <xdr:to>
      <xdr:col>73</xdr:col>
      <xdr:colOff>180975</xdr:colOff>
      <xdr:row>38</xdr:row>
      <xdr:rowOff>113937</xdr:rowOff>
    </xdr:to>
    <xdr:cxnSp macro="">
      <xdr:nvCxnSpPr>
        <xdr:cNvPr id="319" name="直線コネクタ 318"/>
        <xdr:cNvCxnSpPr/>
      </xdr:nvCxnSpPr>
      <xdr:spPr>
        <a:xfrm flipV="1">
          <a:off x="13893800" y="66159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113937</xdr:rowOff>
    </xdr:from>
    <xdr:to>
      <xdr:col>69</xdr:col>
      <xdr:colOff>92075</xdr:colOff>
      <xdr:row>39</xdr:row>
      <xdr:rowOff>1270</xdr:rowOff>
    </xdr:to>
    <xdr:cxnSp macro="">
      <xdr:nvCxnSpPr>
        <xdr:cNvPr id="322" name="直線コネクタ 321"/>
        <xdr:cNvCxnSpPr/>
      </xdr:nvCxnSpPr>
      <xdr:spPr>
        <a:xfrm flipV="1">
          <a:off x="13004800" y="662903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134983</xdr:rowOff>
    </xdr:from>
    <xdr:to>
      <xdr:col>82</xdr:col>
      <xdr:colOff>158750</xdr:colOff>
      <xdr:row>39</xdr:row>
      <xdr:rowOff>65133</xdr:rowOff>
    </xdr:to>
    <xdr:sp macro="" textlink="">
      <xdr:nvSpPr>
        <xdr:cNvPr id="332" name="楕円 331"/>
        <xdr:cNvSpPr/>
      </xdr:nvSpPr>
      <xdr:spPr>
        <a:xfrm>
          <a:off x="16459200" y="66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107060</xdr:rowOff>
    </xdr:from>
    <xdr:ext cx="762000" cy="259045"/>
    <xdr:sp macro="" textlink="">
      <xdr:nvSpPr>
        <xdr:cNvPr id="333" name="補助費等該当値テキスト"/>
        <xdr:cNvSpPr txBox="1"/>
      </xdr:nvSpPr>
      <xdr:spPr>
        <a:xfrm>
          <a:off x="16598900" y="66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63137</xdr:rowOff>
    </xdr:from>
    <xdr:to>
      <xdr:col>78</xdr:col>
      <xdr:colOff>120650</xdr:colOff>
      <xdr:row>38</xdr:row>
      <xdr:rowOff>164737</xdr:rowOff>
    </xdr:to>
    <xdr:sp macro="" textlink="">
      <xdr:nvSpPr>
        <xdr:cNvPr id="334" name="楕円 333"/>
        <xdr:cNvSpPr/>
      </xdr:nvSpPr>
      <xdr:spPr>
        <a:xfrm>
          <a:off x="15621000" y="65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149514</xdr:rowOff>
    </xdr:from>
    <xdr:ext cx="736600" cy="259045"/>
    <xdr:sp macro="" textlink="">
      <xdr:nvSpPr>
        <xdr:cNvPr id="335" name="テキスト ボックス 334"/>
        <xdr:cNvSpPr txBox="1"/>
      </xdr:nvSpPr>
      <xdr:spPr>
        <a:xfrm>
          <a:off x="15290800" y="666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50074</xdr:rowOff>
    </xdr:from>
    <xdr:to>
      <xdr:col>74</xdr:col>
      <xdr:colOff>31750</xdr:colOff>
      <xdr:row>38</xdr:row>
      <xdr:rowOff>151674</xdr:rowOff>
    </xdr:to>
    <xdr:sp macro="" textlink="">
      <xdr:nvSpPr>
        <xdr:cNvPr id="336" name="楕円 335"/>
        <xdr:cNvSpPr/>
      </xdr:nvSpPr>
      <xdr:spPr>
        <a:xfrm>
          <a:off x="14732000" y="65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136451</xdr:rowOff>
    </xdr:from>
    <xdr:ext cx="762000" cy="259045"/>
    <xdr:sp macro="" textlink="">
      <xdr:nvSpPr>
        <xdr:cNvPr id="337" name="テキスト ボックス 336"/>
        <xdr:cNvSpPr txBox="1"/>
      </xdr:nvSpPr>
      <xdr:spPr>
        <a:xfrm>
          <a:off x="14401800" y="665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63137</xdr:rowOff>
    </xdr:from>
    <xdr:to>
      <xdr:col>69</xdr:col>
      <xdr:colOff>142875</xdr:colOff>
      <xdr:row>38</xdr:row>
      <xdr:rowOff>164737</xdr:rowOff>
    </xdr:to>
    <xdr:sp macro="" textlink="">
      <xdr:nvSpPr>
        <xdr:cNvPr id="338" name="楕円 337"/>
        <xdr:cNvSpPr/>
      </xdr:nvSpPr>
      <xdr:spPr>
        <a:xfrm>
          <a:off x="13843000" y="65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149514</xdr:rowOff>
    </xdr:from>
    <xdr:ext cx="762000" cy="259045"/>
    <xdr:sp macro="" textlink="">
      <xdr:nvSpPr>
        <xdr:cNvPr id="339" name="テキスト ボックス 338"/>
        <xdr:cNvSpPr txBox="1"/>
      </xdr:nvSpPr>
      <xdr:spPr>
        <a:xfrm>
          <a:off x="13512800" y="666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121920</xdr:rowOff>
    </xdr:from>
    <xdr:to>
      <xdr:col>65</xdr:col>
      <xdr:colOff>53975</xdr:colOff>
      <xdr:row>39</xdr:row>
      <xdr:rowOff>52070</xdr:rowOff>
    </xdr:to>
    <xdr:sp macro="" textlink="">
      <xdr:nvSpPr>
        <xdr:cNvPr id="340" name="楕円 339"/>
        <xdr:cNvSpPr/>
      </xdr:nvSpPr>
      <xdr:spPr>
        <a:xfrm>
          <a:off x="12954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36847</xdr:rowOff>
    </xdr:from>
    <xdr:ext cx="762000" cy="259045"/>
    <xdr:sp macro="" textlink="">
      <xdr:nvSpPr>
        <xdr:cNvPr id="341" name="テキスト ボックス 340"/>
        <xdr:cNvSpPr txBox="1"/>
      </xdr:nvSpPr>
      <xdr:spPr>
        <a:xfrm>
          <a:off x="12623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公債費が占める割合は、平成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ポイント上昇し、類似団体平均を上回った。</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これは、臨時財政対策債の償還に加え、小中学校の大規模改修事業や庁舎整備事業などの大規模な事業の借入の元金償還が始まったことによるものである。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庁舎整備事業や学校給食共同調理場建替事業に係る借入の元金償還が開始され、公債費の増加が見込まれることから、将来負担を抑制するため、普通建設事業の実施にあたっては、更なる精査が必要であ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157480</xdr:rowOff>
    </xdr:from>
    <xdr:to>
      <xdr:col>24</xdr:col>
      <xdr:colOff>25400</xdr:colOff>
      <xdr:row>77</xdr:row>
      <xdr:rowOff>92711</xdr:rowOff>
    </xdr:to>
    <xdr:cxnSp macro="">
      <xdr:nvCxnSpPr>
        <xdr:cNvPr id="374" name="直線コネクタ 373"/>
        <xdr:cNvCxnSpPr/>
      </xdr:nvCxnSpPr>
      <xdr:spPr>
        <a:xfrm>
          <a:off x="3987800" y="13187680"/>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5" name="公債費平均値テキスト"/>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111761</xdr:rowOff>
    </xdr:from>
    <xdr:to>
      <xdr:col>19</xdr:col>
      <xdr:colOff>187325</xdr:colOff>
      <xdr:row>76</xdr:row>
      <xdr:rowOff>157480</xdr:rowOff>
    </xdr:to>
    <xdr:cxnSp macro="">
      <xdr:nvCxnSpPr>
        <xdr:cNvPr id="377" name="直線コネクタ 376"/>
        <xdr:cNvCxnSpPr/>
      </xdr:nvCxnSpPr>
      <xdr:spPr>
        <a:xfrm>
          <a:off x="3098800" y="131419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111761</xdr:rowOff>
    </xdr:to>
    <xdr:cxnSp macro="">
      <xdr:nvCxnSpPr>
        <xdr:cNvPr id="380" name="直線コネクタ 379"/>
        <xdr:cNvCxnSpPr/>
      </xdr:nvCxnSpPr>
      <xdr:spPr>
        <a:xfrm>
          <a:off x="2209800" y="13081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146050</xdr:rowOff>
    </xdr:from>
    <xdr:to>
      <xdr:col>11</xdr:col>
      <xdr:colOff>9525</xdr:colOff>
      <xdr:row>76</xdr:row>
      <xdr:rowOff>50800</xdr:rowOff>
    </xdr:to>
    <xdr:cxnSp macro="">
      <xdr:nvCxnSpPr>
        <xdr:cNvPr id="383" name="直線コネクタ 382"/>
        <xdr:cNvCxnSpPr/>
      </xdr:nvCxnSpPr>
      <xdr:spPr>
        <a:xfrm>
          <a:off x="1320800" y="1300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7" name="テキスト ボックス 386"/>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93" name="楕円 392"/>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13988</xdr:rowOff>
    </xdr:from>
    <xdr:ext cx="762000" cy="259045"/>
    <xdr:sp macro="" textlink="">
      <xdr:nvSpPr>
        <xdr:cNvPr id="394" name="公債費該当値テキスト"/>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106680</xdr:rowOff>
    </xdr:from>
    <xdr:to>
      <xdr:col>20</xdr:col>
      <xdr:colOff>38100</xdr:colOff>
      <xdr:row>77</xdr:row>
      <xdr:rowOff>36830</xdr:rowOff>
    </xdr:to>
    <xdr:sp macro="" textlink="">
      <xdr:nvSpPr>
        <xdr:cNvPr id="395" name="楕円 394"/>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96" name="テキスト ボックス 395"/>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60961</xdr:rowOff>
    </xdr:from>
    <xdr:to>
      <xdr:col>15</xdr:col>
      <xdr:colOff>149225</xdr:colOff>
      <xdr:row>76</xdr:row>
      <xdr:rowOff>162561</xdr:rowOff>
    </xdr:to>
    <xdr:sp macro="" textlink="">
      <xdr:nvSpPr>
        <xdr:cNvPr id="397" name="楕円 396"/>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98" name="テキスト ボックス 397"/>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0</xdr:rowOff>
    </xdr:from>
    <xdr:to>
      <xdr:col>11</xdr:col>
      <xdr:colOff>60325</xdr:colOff>
      <xdr:row>76</xdr:row>
      <xdr:rowOff>101600</xdr:rowOff>
    </xdr:to>
    <xdr:sp macro="" textlink="">
      <xdr:nvSpPr>
        <xdr:cNvPr id="399" name="楕円 398"/>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400" name="テキスト ボックス 399"/>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95250</xdr:rowOff>
    </xdr:from>
    <xdr:to>
      <xdr:col>6</xdr:col>
      <xdr:colOff>171450</xdr:colOff>
      <xdr:row>76</xdr:row>
      <xdr:rowOff>25400</xdr:rowOff>
    </xdr:to>
    <xdr:sp macro="" textlink="">
      <xdr:nvSpPr>
        <xdr:cNvPr id="401" name="楕円 400"/>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35577</xdr:rowOff>
    </xdr:from>
    <xdr:ext cx="762000" cy="259045"/>
    <xdr:sp macro="" textlink="">
      <xdr:nvSpPr>
        <xdr:cNvPr id="402" name="テキスト ボックス 401"/>
        <xdr:cNvSpPr txBox="1"/>
      </xdr:nvSpPr>
      <xdr:spPr>
        <a:xfrm>
          <a:off x="939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公債費以外が占める割合は、ここ数年横ばいの状態であり、類似団体平均との差と大きく違いがない状態である。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が占める割合は、人件費を除く全ての費目で上昇傾向であることが影響しているが、一部事務組合への負担金及び繰出金については、市の財政規律が働きにくいことから、市の事業のみならず、市が支出する一部事務組合の負担金についても、経費の削減に努めるよう働きかける必要があ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78</xdr:row>
      <xdr:rowOff>122428</xdr:rowOff>
    </xdr:to>
    <xdr:cxnSp macro="">
      <xdr:nvCxnSpPr>
        <xdr:cNvPr id="433" name="直線コネクタ 432"/>
        <xdr:cNvCxnSpPr/>
      </xdr:nvCxnSpPr>
      <xdr:spPr>
        <a:xfrm flipV="1">
          <a:off x="15671800" y="134543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78</xdr:row>
      <xdr:rowOff>122428</xdr:rowOff>
    </xdr:to>
    <xdr:cxnSp macro="">
      <xdr:nvCxnSpPr>
        <xdr:cNvPr id="436" name="直線コネクタ 435"/>
        <xdr:cNvCxnSpPr/>
      </xdr:nvCxnSpPr>
      <xdr:spPr>
        <a:xfrm>
          <a:off x="14782800" y="134543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62992</xdr:rowOff>
    </xdr:from>
    <xdr:to>
      <xdr:col>73</xdr:col>
      <xdr:colOff>180975</xdr:colOff>
      <xdr:row>78</xdr:row>
      <xdr:rowOff>81280</xdr:rowOff>
    </xdr:to>
    <xdr:cxnSp macro="">
      <xdr:nvCxnSpPr>
        <xdr:cNvPr id="439" name="直線コネクタ 438"/>
        <xdr:cNvCxnSpPr/>
      </xdr:nvCxnSpPr>
      <xdr:spPr>
        <a:xfrm>
          <a:off x="13893800" y="134360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165863</xdr:rowOff>
    </xdr:from>
    <xdr:to>
      <xdr:col>69</xdr:col>
      <xdr:colOff>92075</xdr:colOff>
      <xdr:row>78</xdr:row>
      <xdr:rowOff>62992</xdr:rowOff>
    </xdr:to>
    <xdr:cxnSp macro="">
      <xdr:nvCxnSpPr>
        <xdr:cNvPr id="442" name="直線コネクタ 441"/>
        <xdr:cNvCxnSpPr/>
      </xdr:nvCxnSpPr>
      <xdr:spPr>
        <a:xfrm>
          <a:off x="13004800" y="1336751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6" name="テキスト ボックス 44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52" name="楕円 451"/>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53" name="公債費以外該当値テキスト"/>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71628</xdr:rowOff>
    </xdr:from>
    <xdr:to>
      <xdr:col>78</xdr:col>
      <xdr:colOff>120650</xdr:colOff>
      <xdr:row>79</xdr:row>
      <xdr:rowOff>1778</xdr:rowOff>
    </xdr:to>
    <xdr:sp macro="" textlink="">
      <xdr:nvSpPr>
        <xdr:cNvPr id="454" name="楕円 453"/>
        <xdr:cNvSpPr/>
      </xdr:nvSpPr>
      <xdr:spPr>
        <a:xfrm>
          <a:off x="15621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158005</xdr:rowOff>
    </xdr:from>
    <xdr:ext cx="736600" cy="259045"/>
    <xdr:sp macro="" textlink="">
      <xdr:nvSpPr>
        <xdr:cNvPr id="455" name="テキスト ボックス 454"/>
        <xdr:cNvSpPr txBox="1"/>
      </xdr:nvSpPr>
      <xdr:spPr>
        <a:xfrm>
          <a:off x="15290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56" name="楕円 455"/>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57" name="テキスト ボックス 456"/>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xdr:rowOff>
    </xdr:from>
    <xdr:to>
      <xdr:col>69</xdr:col>
      <xdr:colOff>142875</xdr:colOff>
      <xdr:row>78</xdr:row>
      <xdr:rowOff>113792</xdr:rowOff>
    </xdr:to>
    <xdr:sp macro="" textlink="">
      <xdr:nvSpPr>
        <xdr:cNvPr id="458" name="楕円 457"/>
        <xdr:cNvSpPr/>
      </xdr:nvSpPr>
      <xdr:spPr>
        <a:xfrm>
          <a:off x="13843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98569</xdr:rowOff>
    </xdr:from>
    <xdr:ext cx="762000" cy="259045"/>
    <xdr:sp macro="" textlink="">
      <xdr:nvSpPr>
        <xdr:cNvPr id="459" name="テキスト ボックス 458"/>
        <xdr:cNvSpPr txBox="1"/>
      </xdr:nvSpPr>
      <xdr:spPr>
        <a:xfrm>
          <a:off x="13512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115063</xdr:rowOff>
    </xdr:from>
    <xdr:to>
      <xdr:col>65</xdr:col>
      <xdr:colOff>53975</xdr:colOff>
      <xdr:row>78</xdr:row>
      <xdr:rowOff>45213</xdr:rowOff>
    </xdr:to>
    <xdr:sp macro="" textlink="">
      <xdr:nvSpPr>
        <xdr:cNvPr id="460" name="楕円 459"/>
        <xdr:cNvSpPr/>
      </xdr:nvSpPr>
      <xdr:spPr>
        <a:xfrm>
          <a:off x="12954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29990</xdr:rowOff>
    </xdr:from>
    <xdr:ext cx="762000" cy="259045"/>
    <xdr:sp macro="" textlink="">
      <xdr:nvSpPr>
        <xdr:cNvPr id="461" name="テキスト ボックス 460"/>
        <xdr:cNvSpPr txBox="1"/>
      </xdr:nvSpPr>
      <xdr:spPr>
        <a:xfrm>
          <a:off x="12623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19844</xdr:rowOff>
    </xdr:from>
    <xdr:to>
      <xdr:col>29</xdr:col>
      <xdr:colOff>127000</xdr:colOff>
      <xdr:row>17</xdr:row>
      <xdr:rowOff>30321</xdr:rowOff>
    </xdr:to>
    <xdr:cxnSp macro="">
      <xdr:nvCxnSpPr>
        <xdr:cNvPr id="50" name="直線コネクタ 49"/>
        <xdr:cNvCxnSpPr/>
      </xdr:nvCxnSpPr>
      <xdr:spPr bwMode="auto">
        <a:xfrm>
          <a:off x="5003800" y="2982119"/>
          <a:ext cx="647700" cy="10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15098</xdr:rowOff>
    </xdr:from>
    <xdr:ext cx="762000" cy="259045"/>
    <xdr:sp macro="" textlink="">
      <xdr:nvSpPr>
        <xdr:cNvPr id="51" name="人口1人当たり決算額の推移平均値テキスト130"/>
        <xdr:cNvSpPr txBox="1"/>
      </xdr:nvSpPr>
      <xdr:spPr>
        <a:xfrm>
          <a:off x="5740400" y="2977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19844</xdr:rowOff>
    </xdr:from>
    <xdr:to>
      <xdr:col>26</xdr:col>
      <xdr:colOff>50800</xdr:colOff>
      <xdr:row>17</xdr:row>
      <xdr:rowOff>23425</xdr:rowOff>
    </xdr:to>
    <xdr:cxnSp macro="">
      <xdr:nvCxnSpPr>
        <xdr:cNvPr id="53" name="直線コネクタ 52"/>
        <xdr:cNvCxnSpPr/>
      </xdr:nvCxnSpPr>
      <xdr:spPr bwMode="auto">
        <a:xfrm flipV="1">
          <a:off x="4305300" y="2982119"/>
          <a:ext cx="698500" cy="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87558</xdr:rowOff>
    </xdr:from>
    <xdr:ext cx="736600" cy="259045"/>
    <xdr:sp macro="" textlink="">
      <xdr:nvSpPr>
        <xdr:cNvPr id="55" name="テキスト ボックス 54"/>
        <xdr:cNvSpPr txBox="1"/>
      </xdr:nvSpPr>
      <xdr:spPr>
        <a:xfrm>
          <a:off x="4622800" y="304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23425</xdr:rowOff>
    </xdr:from>
    <xdr:to>
      <xdr:col>22</xdr:col>
      <xdr:colOff>114300</xdr:colOff>
      <xdr:row>17</xdr:row>
      <xdr:rowOff>27711</xdr:rowOff>
    </xdr:to>
    <xdr:cxnSp macro="">
      <xdr:nvCxnSpPr>
        <xdr:cNvPr id="56" name="直線コネクタ 55"/>
        <xdr:cNvCxnSpPr/>
      </xdr:nvCxnSpPr>
      <xdr:spPr bwMode="auto">
        <a:xfrm flipV="1">
          <a:off x="3606800" y="2985700"/>
          <a:ext cx="698500" cy="4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97750</xdr:rowOff>
    </xdr:from>
    <xdr:ext cx="762000" cy="259045"/>
    <xdr:sp macro="" textlink="">
      <xdr:nvSpPr>
        <xdr:cNvPr id="58" name="テキスト ボックス 57"/>
        <xdr:cNvSpPr txBox="1"/>
      </xdr:nvSpPr>
      <xdr:spPr>
        <a:xfrm>
          <a:off x="39243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21215</xdr:rowOff>
    </xdr:from>
    <xdr:to>
      <xdr:col>18</xdr:col>
      <xdr:colOff>177800</xdr:colOff>
      <xdr:row>17</xdr:row>
      <xdr:rowOff>27711</xdr:rowOff>
    </xdr:to>
    <xdr:cxnSp macro="">
      <xdr:nvCxnSpPr>
        <xdr:cNvPr id="59" name="直線コネクタ 58"/>
        <xdr:cNvCxnSpPr/>
      </xdr:nvCxnSpPr>
      <xdr:spPr bwMode="auto">
        <a:xfrm>
          <a:off x="2908300" y="2983490"/>
          <a:ext cx="698500" cy="6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104760</xdr:rowOff>
    </xdr:from>
    <xdr:ext cx="762000" cy="259045"/>
    <xdr:sp macro="" textlink="">
      <xdr:nvSpPr>
        <xdr:cNvPr id="61" name="テキスト ボックス 60"/>
        <xdr:cNvSpPr txBox="1"/>
      </xdr:nvSpPr>
      <xdr:spPr>
        <a:xfrm>
          <a:off x="32258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111466</xdr:rowOff>
    </xdr:from>
    <xdr:ext cx="762000" cy="259045"/>
    <xdr:sp macro="" textlink="">
      <xdr:nvSpPr>
        <xdr:cNvPr id="63" name="テキスト ボックス 62"/>
        <xdr:cNvSpPr txBox="1"/>
      </xdr:nvSpPr>
      <xdr:spPr>
        <a:xfrm>
          <a:off x="2527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150971</xdr:rowOff>
    </xdr:from>
    <xdr:to>
      <xdr:col>29</xdr:col>
      <xdr:colOff>177800</xdr:colOff>
      <xdr:row>17</xdr:row>
      <xdr:rowOff>81121</xdr:rowOff>
    </xdr:to>
    <xdr:sp macro="" textlink="">
      <xdr:nvSpPr>
        <xdr:cNvPr id="69" name="楕円 68"/>
        <xdr:cNvSpPr/>
      </xdr:nvSpPr>
      <xdr:spPr bwMode="auto">
        <a:xfrm>
          <a:off x="5600700" y="2941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167498</xdr:rowOff>
    </xdr:from>
    <xdr:ext cx="762000" cy="259045"/>
    <xdr:sp macro="" textlink="">
      <xdr:nvSpPr>
        <xdr:cNvPr id="70" name="人口1人当たり決算額の推移該当値テキスト130"/>
        <xdr:cNvSpPr txBox="1"/>
      </xdr:nvSpPr>
      <xdr:spPr>
        <a:xfrm>
          <a:off x="5740400" y="278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140494</xdr:rowOff>
    </xdr:from>
    <xdr:to>
      <xdr:col>26</xdr:col>
      <xdr:colOff>101600</xdr:colOff>
      <xdr:row>17</xdr:row>
      <xdr:rowOff>70644</xdr:rowOff>
    </xdr:to>
    <xdr:sp macro="" textlink="">
      <xdr:nvSpPr>
        <xdr:cNvPr id="71" name="楕円 70"/>
        <xdr:cNvSpPr/>
      </xdr:nvSpPr>
      <xdr:spPr bwMode="auto">
        <a:xfrm>
          <a:off x="4953000" y="2931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80821</xdr:rowOff>
    </xdr:from>
    <xdr:ext cx="736600" cy="259045"/>
    <xdr:sp macro="" textlink="">
      <xdr:nvSpPr>
        <xdr:cNvPr id="72" name="テキスト ボックス 71"/>
        <xdr:cNvSpPr txBox="1"/>
      </xdr:nvSpPr>
      <xdr:spPr>
        <a:xfrm>
          <a:off x="4622800" y="270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144075</xdr:rowOff>
    </xdr:from>
    <xdr:to>
      <xdr:col>22</xdr:col>
      <xdr:colOff>165100</xdr:colOff>
      <xdr:row>17</xdr:row>
      <xdr:rowOff>74225</xdr:rowOff>
    </xdr:to>
    <xdr:sp macro="" textlink="">
      <xdr:nvSpPr>
        <xdr:cNvPr id="73" name="楕円 72"/>
        <xdr:cNvSpPr/>
      </xdr:nvSpPr>
      <xdr:spPr bwMode="auto">
        <a:xfrm>
          <a:off x="4254500" y="2934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84402</xdr:rowOff>
    </xdr:from>
    <xdr:ext cx="762000" cy="259045"/>
    <xdr:sp macro="" textlink="">
      <xdr:nvSpPr>
        <xdr:cNvPr id="74" name="テキスト ボックス 73"/>
        <xdr:cNvSpPr txBox="1"/>
      </xdr:nvSpPr>
      <xdr:spPr>
        <a:xfrm>
          <a:off x="3924300" y="27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148361</xdr:rowOff>
    </xdr:from>
    <xdr:to>
      <xdr:col>19</xdr:col>
      <xdr:colOff>38100</xdr:colOff>
      <xdr:row>17</xdr:row>
      <xdr:rowOff>78511</xdr:rowOff>
    </xdr:to>
    <xdr:sp macro="" textlink="">
      <xdr:nvSpPr>
        <xdr:cNvPr id="75" name="楕円 74"/>
        <xdr:cNvSpPr/>
      </xdr:nvSpPr>
      <xdr:spPr bwMode="auto">
        <a:xfrm>
          <a:off x="3556000" y="2939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88688</xdr:rowOff>
    </xdr:from>
    <xdr:ext cx="762000" cy="259045"/>
    <xdr:sp macro="" textlink="">
      <xdr:nvSpPr>
        <xdr:cNvPr id="76" name="テキスト ボックス 75"/>
        <xdr:cNvSpPr txBox="1"/>
      </xdr:nvSpPr>
      <xdr:spPr>
        <a:xfrm>
          <a:off x="3225800" y="270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141865</xdr:rowOff>
    </xdr:from>
    <xdr:to>
      <xdr:col>15</xdr:col>
      <xdr:colOff>101600</xdr:colOff>
      <xdr:row>17</xdr:row>
      <xdr:rowOff>72015</xdr:rowOff>
    </xdr:to>
    <xdr:sp macro="" textlink="">
      <xdr:nvSpPr>
        <xdr:cNvPr id="77" name="楕円 76"/>
        <xdr:cNvSpPr/>
      </xdr:nvSpPr>
      <xdr:spPr bwMode="auto">
        <a:xfrm>
          <a:off x="2857500" y="2932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82192</xdr:rowOff>
    </xdr:from>
    <xdr:ext cx="762000" cy="259045"/>
    <xdr:sp macro="" textlink="">
      <xdr:nvSpPr>
        <xdr:cNvPr id="78" name="テキスト ボックス 77"/>
        <xdr:cNvSpPr txBox="1"/>
      </xdr:nvSpPr>
      <xdr:spPr>
        <a:xfrm>
          <a:off x="2527300" y="27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113415</xdr:rowOff>
    </xdr:from>
    <xdr:to>
      <xdr:col>29</xdr:col>
      <xdr:colOff>127000</xdr:colOff>
      <xdr:row>37</xdr:row>
      <xdr:rowOff>67728</xdr:rowOff>
    </xdr:to>
    <xdr:cxnSp macro="">
      <xdr:nvCxnSpPr>
        <xdr:cNvPr id="113" name="直線コネクタ 112"/>
        <xdr:cNvCxnSpPr/>
      </xdr:nvCxnSpPr>
      <xdr:spPr bwMode="auto">
        <a:xfrm flipV="1">
          <a:off x="5003800" y="7066665"/>
          <a:ext cx="647700" cy="125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62143</xdr:rowOff>
    </xdr:from>
    <xdr:to>
      <xdr:col>26</xdr:col>
      <xdr:colOff>50800</xdr:colOff>
      <xdr:row>37</xdr:row>
      <xdr:rowOff>67728</xdr:rowOff>
    </xdr:to>
    <xdr:cxnSp macro="">
      <xdr:nvCxnSpPr>
        <xdr:cNvPr id="116" name="直線コネクタ 115"/>
        <xdr:cNvCxnSpPr/>
      </xdr:nvCxnSpPr>
      <xdr:spPr bwMode="auto">
        <a:xfrm>
          <a:off x="4305300" y="7186843"/>
          <a:ext cx="698500" cy="5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62143</xdr:rowOff>
    </xdr:from>
    <xdr:to>
      <xdr:col>22</xdr:col>
      <xdr:colOff>114300</xdr:colOff>
      <xdr:row>37</xdr:row>
      <xdr:rowOff>100515</xdr:rowOff>
    </xdr:to>
    <xdr:cxnSp macro="">
      <xdr:nvCxnSpPr>
        <xdr:cNvPr id="119" name="直線コネクタ 118"/>
        <xdr:cNvCxnSpPr/>
      </xdr:nvCxnSpPr>
      <xdr:spPr bwMode="auto">
        <a:xfrm flipV="1">
          <a:off x="3606800" y="7186843"/>
          <a:ext cx="698500" cy="38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100515</xdr:rowOff>
    </xdr:from>
    <xdr:to>
      <xdr:col>18</xdr:col>
      <xdr:colOff>177800</xdr:colOff>
      <xdr:row>37</xdr:row>
      <xdr:rowOff>124878</xdr:rowOff>
    </xdr:to>
    <xdr:cxnSp macro="">
      <xdr:nvCxnSpPr>
        <xdr:cNvPr id="122" name="直線コネクタ 121"/>
        <xdr:cNvCxnSpPr/>
      </xdr:nvCxnSpPr>
      <xdr:spPr bwMode="auto">
        <a:xfrm flipV="1">
          <a:off x="2908300" y="7225215"/>
          <a:ext cx="698500" cy="24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338951</xdr:rowOff>
    </xdr:from>
    <xdr:ext cx="762000" cy="259045"/>
    <xdr:sp macro="" textlink="">
      <xdr:nvSpPr>
        <xdr:cNvPr id="126" name="テキスト ボックス 125"/>
        <xdr:cNvSpPr txBox="1"/>
      </xdr:nvSpPr>
      <xdr:spPr>
        <a:xfrm>
          <a:off x="2527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62615</xdr:rowOff>
    </xdr:from>
    <xdr:to>
      <xdr:col>29</xdr:col>
      <xdr:colOff>177800</xdr:colOff>
      <xdr:row>36</xdr:row>
      <xdr:rowOff>164215</xdr:rowOff>
    </xdr:to>
    <xdr:sp macro="" textlink="">
      <xdr:nvSpPr>
        <xdr:cNvPr id="132" name="楕円 131"/>
        <xdr:cNvSpPr/>
      </xdr:nvSpPr>
      <xdr:spPr bwMode="auto">
        <a:xfrm>
          <a:off x="5600700" y="7015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34692</xdr:rowOff>
    </xdr:from>
    <xdr:ext cx="762000" cy="259045"/>
    <xdr:sp macro="" textlink="">
      <xdr:nvSpPr>
        <xdr:cNvPr id="133" name="人口1人当たり決算額の推移該当値テキスト445"/>
        <xdr:cNvSpPr txBox="1"/>
      </xdr:nvSpPr>
      <xdr:spPr>
        <a:xfrm>
          <a:off x="5740400" y="698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16928</xdr:rowOff>
    </xdr:from>
    <xdr:to>
      <xdr:col>26</xdr:col>
      <xdr:colOff>101600</xdr:colOff>
      <xdr:row>37</xdr:row>
      <xdr:rowOff>118528</xdr:rowOff>
    </xdr:to>
    <xdr:sp macro="" textlink="">
      <xdr:nvSpPr>
        <xdr:cNvPr id="134" name="楕円 133"/>
        <xdr:cNvSpPr/>
      </xdr:nvSpPr>
      <xdr:spPr bwMode="auto">
        <a:xfrm>
          <a:off x="4953000" y="7141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103305</xdr:rowOff>
    </xdr:from>
    <xdr:ext cx="736600" cy="259045"/>
    <xdr:sp macro="" textlink="">
      <xdr:nvSpPr>
        <xdr:cNvPr id="135" name="テキスト ボックス 134"/>
        <xdr:cNvSpPr txBox="1"/>
      </xdr:nvSpPr>
      <xdr:spPr>
        <a:xfrm>
          <a:off x="4622800" y="722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11343</xdr:rowOff>
    </xdr:from>
    <xdr:to>
      <xdr:col>22</xdr:col>
      <xdr:colOff>165100</xdr:colOff>
      <xdr:row>37</xdr:row>
      <xdr:rowOff>112943</xdr:rowOff>
    </xdr:to>
    <xdr:sp macro="" textlink="">
      <xdr:nvSpPr>
        <xdr:cNvPr id="136" name="楕円 135"/>
        <xdr:cNvSpPr/>
      </xdr:nvSpPr>
      <xdr:spPr bwMode="auto">
        <a:xfrm>
          <a:off x="4254500" y="7136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97720</xdr:rowOff>
    </xdr:from>
    <xdr:ext cx="762000" cy="259045"/>
    <xdr:sp macro="" textlink="">
      <xdr:nvSpPr>
        <xdr:cNvPr id="137" name="テキスト ボックス 136"/>
        <xdr:cNvSpPr txBox="1"/>
      </xdr:nvSpPr>
      <xdr:spPr>
        <a:xfrm>
          <a:off x="3924300" y="722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49715</xdr:rowOff>
    </xdr:from>
    <xdr:to>
      <xdr:col>19</xdr:col>
      <xdr:colOff>38100</xdr:colOff>
      <xdr:row>37</xdr:row>
      <xdr:rowOff>151315</xdr:rowOff>
    </xdr:to>
    <xdr:sp macro="" textlink="">
      <xdr:nvSpPr>
        <xdr:cNvPr id="138" name="楕円 137"/>
        <xdr:cNvSpPr/>
      </xdr:nvSpPr>
      <xdr:spPr bwMode="auto">
        <a:xfrm>
          <a:off x="3556000" y="7174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136092</xdr:rowOff>
    </xdr:from>
    <xdr:ext cx="762000" cy="259045"/>
    <xdr:sp macro="" textlink="">
      <xdr:nvSpPr>
        <xdr:cNvPr id="139" name="テキスト ボックス 138"/>
        <xdr:cNvSpPr txBox="1"/>
      </xdr:nvSpPr>
      <xdr:spPr>
        <a:xfrm>
          <a:off x="3225800" y="726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74078</xdr:rowOff>
    </xdr:from>
    <xdr:to>
      <xdr:col>15</xdr:col>
      <xdr:colOff>101600</xdr:colOff>
      <xdr:row>37</xdr:row>
      <xdr:rowOff>175678</xdr:rowOff>
    </xdr:to>
    <xdr:sp macro="" textlink="">
      <xdr:nvSpPr>
        <xdr:cNvPr id="140" name="楕円 139"/>
        <xdr:cNvSpPr/>
      </xdr:nvSpPr>
      <xdr:spPr bwMode="auto">
        <a:xfrm>
          <a:off x="2857500" y="7198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160455</xdr:rowOff>
    </xdr:from>
    <xdr:ext cx="762000" cy="259045"/>
    <xdr:sp macro="" textlink="">
      <xdr:nvSpPr>
        <xdr:cNvPr id="141" name="テキスト ボックス 140"/>
        <xdr:cNvSpPr txBox="1"/>
      </xdr:nvSpPr>
      <xdr:spPr>
        <a:xfrm>
          <a:off x="2527300" y="728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63,324
62,075
35.48
20,742,200
19,746,229
801,626
11,789,967
21,516,523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31896</xdr:rowOff>
    </xdr:from>
    <xdr:to>
      <xdr:col>24</xdr:col>
      <xdr:colOff>63500</xdr:colOff>
      <xdr:row>38</xdr:row>
      <xdr:rowOff>115659</xdr:rowOff>
    </xdr:to>
    <xdr:cxnSp macro="">
      <xdr:nvCxnSpPr>
        <xdr:cNvPr id="61" name="直線コネクタ 60"/>
        <xdr:cNvCxnSpPr/>
      </xdr:nvCxnSpPr>
      <xdr:spPr>
        <a:xfrm>
          <a:off x="3797300" y="6546996"/>
          <a:ext cx="838200" cy="8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11284</xdr:rowOff>
    </xdr:from>
    <xdr:to>
      <xdr:col>19</xdr:col>
      <xdr:colOff>177800</xdr:colOff>
      <xdr:row>38</xdr:row>
      <xdr:rowOff>31896</xdr:rowOff>
    </xdr:to>
    <xdr:cxnSp macro="">
      <xdr:nvCxnSpPr>
        <xdr:cNvPr id="64" name="直線コネクタ 63"/>
        <xdr:cNvCxnSpPr/>
      </xdr:nvCxnSpPr>
      <xdr:spPr>
        <a:xfrm>
          <a:off x="2908300" y="6526384"/>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8922</xdr:rowOff>
    </xdr:from>
    <xdr:to>
      <xdr:col>15</xdr:col>
      <xdr:colOff>50800</xdr:colOff>
      <xdr:row>38</xdr:row>
      <xdr:rowOff>11284</xdr:rowOff>
    </xdr:to>
    <xdr:cxnSp macro="">
      <xdr:nvCxnSpPr>
        <xdr:cNvPr id="67" name="直線コネクタ 66"/>
        <xdr:cNvCxnSpPr/>
      </xdr:nvCxnSpPr>
      <xdr:spPr>
        <a:xfrm>
          <a:off x="2019300" y="6524022"/>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166160</xdr:rowOff>
    </xdr:from>
    <xdr:to>
      <xdr:col>10</xdr:col>
      <xdr:colOff>114300</xdr:colOff>
      <xdr:row>38</xdr:row>
      <xdr:rowOff>8922</xdr:rowOff>
    </xdr:to>
    <xdr:cxnSp macro="">
      <xdr:nvCxnSpPr>
        <xdr:cNvPr id="70" name="直線コネクタ 69"/>
        <xdr:cNvCxnSpPr/>
      </xdr:nvCxnSpPr>
      <xdr:spPr>
        <a:xfrm>
          <a:off x="1130300" y="6509810"/>
          <a:ext cx="889000" cy="1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109643</xdr:rowOff>
    </xdr:from>
    <xdr:ext cx="534377" cy="259045"/>
    <xdr:sp macro="" textlink="">
      <xdr:nvSpPr>
        <xdr:cNvPr id="74" name="テキスト ボックス 73"/>
        <xdr:cNvSpPr txBox="1"/>
      </xdr:nvSpPr>
      <xdr:spPr>
        <a:xfrm>
          <a:off x="863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64859</xdr:rowOff>
    </xdr:from>
    <xdr:to>
      <xdr:col>24</xdr:col>
      <xdr:colOff>114300</xdr:colOff>
      <xdr:row>38</xdr:row>
      <xdr:rowOff>166459</xdr:rowOff>
    </xdr:to>
    <xdr:sp macro="" textlink="">
      <xdr:nvSpPr>
        <xdr:cNvPr id="80" name="楕円 79"/>
        <xdr:cNvSpPr/>
      </xdr:nvSpPr>
      <xdr:spPr>
        <a:xfrm>
          <a:off x="4584700" y="657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43286</xdr:rowOff>
    </xdr:from>
    <xdr:ext cx="534377" cy="259045"/>
    <xdr:sp macro="" textlink="">
      <xdr:nvSpPr>
        <xdr:cNvPr id="81" name="人件費該当値テキスト"/>
        <xdr:cNvSpPr txBox="1"/>
      </xdr:nvSpPr>
      <xdr:spPr>
        <a:xfrm>
          <a:off x="4686300" y="655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152546</xdr:rowOff>
    </xdr:from>
    <xdr:to>
      <xdr:col>20</xdr:col>
      <xdr:colOff>38100</xdr:colOff>
      <xdr:row>38</xdr:row>
      <xdr:rowOff>82696</xdr:rowOff>
    </xdr:to>
    <xdr:sp macro="" textlink="">
      <xdr:nvSpPr>
        <xdr:cNvPr id="82" name="楕円 81"/>
        <xdr:cNvSpPr/>
      </xdr:nvSpPr>
      <xdr:spPr>
        <a:xfrm>
          <a:off x="3746500" y="649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73823</xdr:rowOff>
    </xdr:from>
    <xdr:ext cx="534377" cy="259045"/>
    <xdr:sp macro="" textlink="">
      <xdr:nvSpPr>
        <xdr:cNvPr id="83" name="テキスト ボックス 82"/>
        <xdr:cNvSpPr txBox="1"/>
      </xdr:nvSpPr>
      <xdr:spPr>
        <a:xfrm>
          <a:off x="3530111" y="658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131934</xdr:rowOff>
    </xdr:from>
    <xdr:to>
      <xdr:col>15</xdr:col>
      <xdr:colOff>101600</xdr:colOff>
      <xdr:row>38</xdr:row>
      <xdr:rowOff>62084</xdr:rowOff>
    </xdr:to>
    <xdr:sp macro="" textlink="">
      <xdr:nvSpPr>
        <xdr:cNvPr id="84" name="楕円 83"/>
        <xdr:cNvSpPr/>
      </xdr:nvSpPr>
      <xdr:spPr>
        <a:xfrm>
          <a:off x="2857500" y="647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53211</xdr:rowOff>
    </xdr:from>
    <xdr:ext cx="534377" cy="259045"/>
    <xdr:sp macro="" textlink="">
      <xdr:nvSpPr>
        <xdr:cNvPr id="85" name="テキスト ボックス 84"/>
        <xdr:cNvSpPr txBox="1"/>
      </xdr:nvSpPr>
      <xdr:spPr>
        <a:xfrm>
          <a:off x="2641111" y="656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129572</xdr:rowOff>
    </xdr:from>
    <xdr:to>
      <xdr:col>10</xdr:col>
      <xdr:colOff>165100</xdr:colOff>
      <xdr:row>38</xdr:row>
      <xdr:rowOff>59722</xdr:rowOff>
    </xdr:to>
    <xdr:sp macro="" textlink="">
      <xdr:nvSpPr>
        <xdr:cNvPr id="86" name="楕円 85"/>
        <xdr:cNvSpPr/>
      </xdr:nvSpPr>
      <xdr:spPr>
        <a:xfrm>
          <a:off x="1968500" y="64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50849</xdr:rowOff>
    </xdr:from>
    <xdr:ext cx="534377" cy="259045"/>
    <xdr:sp macro="" textlink="">
      <xdr:nvSpPr>
        <xdr:cNvPr id="87" name="テキスト ボックス 86"/>
        <xdr:cNvSpPr txBox="1"/>
      </xdr:nvSpPr>
      <xdr:spPr>
        <a:xfrm>
          <a:off x="1752111" y="656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115360</xdr:rowOff>
    </xdr:from>
    <xdr:to>
      <xdr:col>6</xdr:col>
      <xdr:colOff>38100</xdr:colOff>
      <xdr:row>38</xdr:row>
      <xdr:rowOff>45510</xdr:rowOff>
    </xdr:to>
    <xdr:sp macro="" textlink="">
      <xdr:nvSpPr>
        <xdr:cNvPr id="88" name="楕円 87"/>
        <xdr:cNvSpPr/>
      </xdr:nvSpPr>
      <xdr:spPr>
        <a:xfrm>
          <a:off x="1079500" y="64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36637</xdr:rowOff>
    </xdr:from>
    <xdr:ext cx="534377" cy="259045"/>
    <xdr:sp macro="" textlink="">
      <xdr:nvSpPr>
        <xdr:cNvPr id="89" name="テキスト ボックス 88"/>
        <xdr:cNvSpPr txBox="1"/>
      </xdr:nvSpPr>
      <xdr:spPr>
        <a:xfrm>
          <a:off x="863111" y="655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121841</xdr:rowOff>
    </xdr:from>
    <xdr:to>
      <xdr:col>24</xdr:col>
      <xdr:colOff>63500</xdr:colOff>
      <xdr:row>57</xdr:row>
      <xdr:rowOff>10341</xdr:rowOff>
    </xdr:to>
    <xdr:cxnSp macro="">
      <xdr:nvCxnSpPr>
        <xdr:cNvPr id="123" name="直線コネクタ 122"/>
        <xdr:cNvCxnSpPr/>
      </xdr:nvCxnSpPr>
      <xdr:spPr>
        <a:xfrm flipV="1">
          <a:off x="3797300" y="9723041"/>
          <a:ext cx="838200" cy="5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135386</xdr:rowOff>
    </xdr:from>
    <xdr:to>
      <xdr:col>19</xdr:col>
      <xdr:colOff>177800</xdr:colOff>
      <xdr:row>57</xdr:row>
      <xdr:rowOff>10341</xdr:rowOff>
    </xdr:to>
    <xdr:cxnSp macro="">
      <xdr:nvCxnSpPr>
        <xdr:cNvPr id="126" name="直線コネクタ 125"/>
        <xdr:cNvCxnSpPr/>
      </xdr:nvCxnSpPr>
      <xdr:spPr>
        <a:xfrm>
          <a:off x="2908300" y="9736586"/>
          <a:ext cx="8890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135386</xdr:rowOff>
    </xdr:from>
    <xdr:to>
      <xdr:col>15</xdr:col>
      <xdr:colOff>50800</xdr:colOff>
      <xdr:row>56</xdr:row>
      <xdr:rowOff>136242</xdr:rowOff>
    </xdr:to>
    <xdr:cxnSp macro="">
      <xdr:nvCxnSpPr>
        <xdr:cNvPr id="129" name="直線コネクタ 128"/>
        <xdr:cNvCxnSpPr/>
      </xdr:nvCxnSpPr>
      <xdr:spPr>
        <a:xfrm flipV="1">
          <a:off x="2019300" y="9736586"/>
          <a:ext cx="889000" cy="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136242</xdr:rowOff>
    </xdr:from>
    <xdr:to>
      <xdr:col>10</xdr:col>
      <xdr:colOff>114300</xdr:colOff>
      <xdr:row>57</xdr:row>
      <xdr:rowOff>6141</xdr:rowOff>
    </xdr:to>
    <xdr:cxnSp macro="">
      <xdr:nvCxnSpPr>
        <xdr:cNvPr id="132" name="直線コネクタ 131"/>
        <xdr:cNvCxnSpPr/>
      </xdr:nvCxnSpPr>
      <xdr:spPr>
        <a:xfrm flipV="1">
          <a:off x="1130300" y="9737442"/>
          <a:ext cx="889000" cy="4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12717</xdr:rowOff>
    </xdr:from>
    <xdr:ext cx="534377" cy="259045"/>
    <xdr:sp macro="" textlink="">
      <xdr:nvSpPr>
        <xdr:cNvPr id="136" name="テキスト ボックス 135"/>
        <xdr:cNvSpPr txBox="1"/>
      </xdr:nvSpPr>
      <xdr:spPr>
        <a:xfrm>
          <a:off x="863111" y="94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71041</xdr:rowOff>
    </xdr:from>
    <xdr:to>
      <xdr:col>24</xdr:col>
      <xdr:colOff>114300</xdr:colOff>
      <xdr:row>57</xdr:row>
      <xdr:rowOff>1191</xdr:rowOff>
    </xdr:to>
    <xdr:sp macro="" textlink="">
      <xdr:nvSpPr>
        <xdr:cNvPr id="142" name="楕円 141"/>
        <xdr:cNvSpPr/>
      </xdr:nvSpPr>
      <xdr:spPr>
        <a:xfrm>
          <a:off x="4584700" y="967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49468</xdr:rowOff>
    </xdr:from>
    <xdr:ext cx="534377" cy="259045"/>
    <xdr:sp macro="" textlink="">
      <xdr:nvSpPr>
        <xdr:cNvPr id="143" name="物件費該当値テキスト"/>
        <xdr:cNvSpPr txBox="1"/>
      </xdr:nvSpPr>
      <xdr:spPr>
        <a:xfrm>
          <a:off x="4686300" y="965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130991</xdr:rowOff>
    </xdr:from>
    <xdr:to>
      <xdr:col>20</xdr:col>
      <xdr:colOff>38100</xdr:colOff>
      <xdr:row>57</xdr:row>
      <xdr:rowOff>61141</xdr:rowOff>
    </xdr:to>
    <xdr:sp macro="" textlink="">
      <xdr:nvSpPr>
        <xdr:cNvPr id="144" name="楕円 143"/>
        <xdr:cNvSpPr/>
      </xdr:nvSpPr>
      <xdr:spPr>
        <a:xfrm>
          <a:off x="3746500" y="973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52268</xdr:rowOff>
    </xdr:from>
    <xdr:ext cx="534377" cy="259045"/>
    <xdr:sp macro="" textlink="">
      <xdr:nvSpPr>
        <xdr:cNvPr id="145" name="テキスト ボックス 144"/>
        <xdr:cNvSpPr txBox="1"/>
      </xdr:nvSpPr>
      <xdr:spPr>
        <a:xfrm>
          <a:off x="3530111" y="9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84586</xdr:rowOff>
    </xdr:from>
    <xdr:to>
      <xdr:col>15</xdr:col>
      <xdr:colOff>101600</xdr:colOff>
      <xdr:row>57</xdr:row>
      <xdr:rowOff>14736</xdr:rowOff>
    </xdr:to>
    <xdr:sp macro="" textlink="">
      <xdr:nvSpPr>
        <xdr:cNvPr id="146" name="楕円 145"/>
        <xdr:cNvSpPr/>
      </xdr:nvSpPr>
      <xdr:spPr>
        <a:xfrm>
          <a:off x="2857500" y="968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5863</xdr:rowOff>
    </xdr:from>
    <xdr:ext cx="534377" cy="259045"/>
    <xdr:sp macro="" textlink="">
      <xdr:nvSpPr>
        <xdr:cNvPr id="147" name="テキスト ボックス 146"/>
        <xdr:cNvSpPr txBox="1"/>
      </xdr:nvSpPr>
      <xdr:spPr>
        <a:xfrm>
          <a:off x="2641111" y="977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85442</xdr:rowOff>
    </xdr:from>
    <xdr:to>
      <xdr:col>10</xdr:col>
      <xdr:colOff>165100</xdr:colOff>
      <xdr:row>57</xdr:row>
      <xdr:rowOff>15592</xdr:rowOff>
    </xdr:to>
    <xdr:sp macro="" textlink="">
      <xdr:nvSpPr>
        <xdr:cNvPr id="148" name="楕円 147"/>
        <xdr:cNvSpPr/>
      </xdr:nvSpPr>
      <xdr:spPr>
        <a:xfrm>
          <a:off x="1968500" y="968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6719</xdr:rowOff>
    </xdr:from>
    <xdr:ext cx="534377" cy="259045"/>
    <xdr:sp macro="" textlink="">
      <xdr:nvSpPr>
        <xdr:cNvPr id="149" name="テキスト ボックス 148"/>
        <xdr:cNvSpPr txBox="1"/>
      </xdr:nvSpPr>
      <xdr:spPr>
        <a:xfrm>
          <a:off x="1752111" y="977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126791</xdr:rowOff>
    </xdr:from>
    <xdr:to>
      <xdr:col>6</xdr:col>
      <xdr:colOff>38100</xdr:colOff>
      <xdr:row>57</xdr:row>
      <xdr:rowOff>56941</xdr:rowOff>
    </xdr:to>
    <xdr:sp macro="" textlink="">
      <xdr:nvSpPr>
        <xdr:cNvPr id="150" name="楕円 149"/>
        <xdr:cNvSpPr/>
      </xdr:nvSpPr>
      <xdr:spPr>
        <a:xfrm>
          <a:off x="1079500" y="97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48068</xdr:rowOff>
    </xdr:from>
    <xdr:ext cx="534377" cy="259045"/>
    <xdr:sp macro="" textlink="">
      <xdr:nvSpPr>
        <xdr:cNvPr id="151" name="テキスト ボックス 150"/>
        <xdr:cNvSpPr txBox="1"/>
      </xdr:nvSpPr>
      <xdr:spPr>
        <a:xfrm>
          <a:off x="863111" y="982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163520</xdr:rowOff>
    </xdr:from>
    <xdr:to>
      <xdr:col>24</xdr:col>
      <xdr:colOff>63500</xdr:colOff>
      <xdr:row>78</xdr:row>
      <xdr:rowOff>38933</xdr:rowOff>
    </xdr:to>
    <xdr:cxnSp macro="">
      <xdr:nvCxnSpPr>
        <xdr:cNvPr id="178" name="直線コネクタ 177"/>
        <xdr:cNvCxnSpPr/>
      </xdr:nvCxnSpPr>
      <xdr:spPr>
        <a:xfrm flipV="1">
          <a:off x="3797300" y="13365170"/>
          <a:ext cx="8382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38933</xdr:rowOff>
    </xdr:from>
    <xdr:to>
      <xdr:col>19</xdr:col>
      <xdr:colOff>177800</xdr:colOff>
      <xdr:row>78</xdr:row>
      <xdr:rowOff>91740</xdr:rowOff>
    </xdr:to>
    <xdr:cxnSp macro="">
      <xdr:nvCxnSpPr>
        <xdr:cNvPr id="181" name="直線コネクタ 180"/>
        <xdr:cNvCxnSpPr/>
      </xdr:nvCxnSpPr>
      <xdr:spPr>
        <a:xfrm flipV="1">
          <a:off x="2908300" y="13412033"/>
          <a:ext cx="8890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91740</xdr:rowOff>
    </xdr:from>
    <xdr:to>
      <xdr:col>15</xdr:col>
      <xdr:colOff>50800</xdr:colOff>
      <xdr:row>78</xdr:row>
      <xdr:rowOff>92242</xdr:rowOff>
    </xdr:to>
    <xdr:cxnSp macro="">
      <xdr:nvCxnSpPr>
        <xdr:cNvPr id="184" name="直線コネクタ 183"/>
        <xdr:cNvCxnSpPr/>
      </xdr:nvCxnSpPr>
      <xdr:spPr>
        <a:xfrm flipV="1">
          <a:off x="2019300" y="13464840"/>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92242</xdr:rowOff>
    </xdr:from>
    <xdr:to>
      <xdr:col>10</xdr:col>
      <xdr:colOff>114300</xdr:colOff>
      <xdr:row>78</xdr:row>
      <xdr:rowOff>94804</xdr:rowOff>
    </xdr:to>
    <xdr:cxnSp macro="">
      <xdr:nvCxnSpPr>
        <xdr:cNvPr id="187" name="直線コネクタ 186"/>
        <xdr:cNvCxnSpPr/>
      </xdr:nvCxnSpPr>
      <xdr:spPr>
        <a:xfrm flipV="1">
          <a:off x="1130300" y="13465342"/>
          <a:ext cx="889000" cy="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112720</xdr:rowOff>
    </xdr:from>
    <xdr:to>
      <xdr:col>24</xdr:col>
      <xdr:colOff>114300</xdr:colOff>
      <xdr:row>78</xdr:row>
      <xdr:rowOff>42870</xdr:rowOff>
    </xdr:to>
    <xdr:sp macro="" textlink="">
      <xdr:nvSpPr>
        <xdr:cNvPr id="197" name="楕円 196"/>
        <xdr:cNvSpPr/>
      </xdr:nvSpPr>
      <xdr:spPr>
        <a:xfrm>
          <a:off x="4584700" y="1331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91147</xdr:rowOff>
    </xdr:from>
    <xdr:ext cx="469744" cy="259045"/>
    <xdr:sp macro="" textlink="">
      <xdr:nvSpPr>
        <xdr:cNvPr id="198" name="維持補修費該当値テキスト"/>
        <xdr:cNvSpPr txBox="1"/>
      </xdr:nvSpPr>
      <xdr:spPr>
        <a:xfrm>
          <a:off x="4686300" y="1329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159583</xdr:rowOff>
    </xdr:from>
    <xdr:to>
      <xdr:col>20</xdr:col>
      <xdr:colOff>38100</xdr:colOff>
      <xdr:row>78</xdr:row>
      <xdr:rowOff>89733</xdr:rowOff>
    </xdr:to>
    <xdr:sp macro="" textlink="">
      <xdr:nvSpPr>
        <xdr:cNvPr id="199" name="楕円 198"/>
        <xdr:cNvSpPr/>
      </xdr:nvSpPr>
      <xdr:spPr>
        <a:xfrm>
          <a:off x="3746500" y="1336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80860</xdr:rowOff>
    </xdr:from>
    <xdr:ext cx="469744" cy="259045"/>
    <xdr:sp macro="" textlink="">
      <xdr:nvSpPr>
        <xdr:cNvPr id="200" name="テキスト ボックス 199"/>
        <xdr:cNvSpPr txBox="1"/>
      </xdr:nvSpPr>
      <xdr:spPr>
        <a:xfrm>
          <a:off x="3562428" y="1345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40940</xdr:rowOff>
    </xdr:from>
    <xdr:to>
      <xdr:col>15</xdr:col>
      <xdr:colOff>101600</xdr:colOff>
      <xdr:row>78</xdr:row>
      <xdr:rowOff>142540</xdr:rowOff>
    </xdr:to>
    <xdr:sp macro="" textlink="">
      <xdr:nvSpPr>
        <xdr:cNvPr id="201" name="楕円 200"/>
        <xdr:cNvSpPr/>
      </xdr:nvSpPr>
      <xdr:spPr>
        <a:xfrm>
          <a:off x="2857500" y="1341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133667</xdr:rowOff>
    </xdr:from>
    <xdr:ext cx="469744" cy="259045"/>
    <xdr:sp macro="" textlink="">
      <xdr:nvSpPr>
        <xdr:cNvPr id="202" name="テキスト ボックス 201"/>
        <xdr:cNvSpPr txBox="1"/>
      </xdr:nvSpPr>
      <xdr:spPr>
        <a:xfrm>
          <a:off x="2673428" y="135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41442</xdr:rowOff>
    </xdr:from>
    <xdr:to>
      <xdr:col>10</xdr:col>
      <xdr:colOff>165100</xdr:colOff>
      <xdr:row>78</xdr:row>
      <xdr:rowOff>143042</xdr:rowOff>
    </xdr:to>
    <xdr:sp macro="" textlink="">
      <xdr:nvSpPr>
        <xdr:cNvPr id="203" name="楕円 202"/>
        <xdr:cNvSpPr/>
      </xdr:nvSpPr>
      <xdr:spPr>
        <a:xfrm>
          <a:off x="1968500" y="1341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134169</xdr:rowOff>
    </xdr:from>
    <xdr:ext cx="469744" cy="259045"/>
    <xdr:sp macro="" textlink="">
      <xdr:nvSpPr>
        <xdr:cNvPr id="204" name="テキスト ボックス 203"/>
        <xdr:cNvSpPr txBox="1"/>
      </xdr:nvSpPr>
      <xdr:spPr>
        <a:xfrm>
          <a:off x="1784428" y="135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44004</xdr:rowOff>
    </xdr:from>
    <xdr:to>
      <xdr:col>6</xdr:col>
      <xdr:colOff>38100</xdr:colOff>
      <xdr:row>78</xdr:row>
      <xdr:rowOff>145604</xdr:rowOff>
    </xdr:to>
    <xdr:sp macro="" textlink="">
      <xdr:nvSpPr>
        <xdr:cNvPr id="205" name="楕円 204"/>
        <xdr:cNvSpPr/>
      </xdr:nvSpPr>
      <xdr:spPr>
        <a:xfrm>
          <a:off x="1079500" y="1341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136731</xdr:rowOff>
    </xdr:from>
    <xdr:ext cx="378565" cy="259045"/>
    <xdr:sp macro="" textlink="">
      <xdr:nvSpPr>
        <xdr:cNvPr id="206" name="テキスト ボックス 205"/>
        <xdr:cNvSpPr txBox="1"/>
      </xdr:nvSpPr>
      <xdr:spPr>
        <a:xfrm>
          <a:off x="941017" y="13509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25603</xdr:rowOff>
    </xdr:from>
    <xdr:to>
      <xdr:col>24</xdr:col>
      <xdr:colOff>63500</xdr:colOff>
      <xdr:row>98</xdr:row>
      <xdr:rowOff>92290</xdr:rowOff>
    </xdr:to>
    <xdr:cxnSp macro="">
      <xdr:nvCxnSpPr>
        <xdr:cNvPr id="236" name="直線コネクタ 235"/>
        <xdr:cNvCxnSpPr/>
      </xdr:nvCxnSpPr>
      <xdr:spPr>
        <a:xfrm flipV="1">
          <a:off x="3797300" y="16827703"/>
          <a:ext cx="838200" cy="6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92290</xdr:rowOff>
    </xdr:from>
    <xdr:to>
      <xdr:col>19</xdr:col>
      <xdr:colOff>177800</xdr:colOff>
      <xdr:row>98</xdr:row>
      <xdr:rowOff>100964</xdr:rowOff>
    </xdr:to>
    <xdr:cxnSp macro="">
      <xdr:nvCxnSpPr>
        <xdr:cNvPr id="239" name="直線コネクタ 238"/>
        <xdr:cNvCxnSpPr/>
      </xdr:nvCxnSpPr>
      <xdr:spPr>
        <a:xfrm flipV="1">
          <a:off x="2908300" y="16894390"/>
          <a:ext cx="88900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100964</xdr:rowOff>
    </xdr:from>
    <xdr:to>
      <xdr:col>15</xdr:col>
      <xdr:colOff>50800</xdr:colOff>
      <xdr:row>98</xdr:row>
      <xdr:rowOff>119418</xdr:rowOff>
    </xdr:to>
    <xdr:cxnSp macro="">
      <xdr:nvCxnSpPr>
        <xdr:cNvPr id="242" name="直線コネクタ 241"/>
        <xdr:cNvCxnSpPr/>
      </xdr:nvCxnSpPr>
      <xdr:spPr>
        <a:xfrm flipV="1">
          <a:off x="2019300" y="16903064"/>
          <a:ext cx="889000" cy="1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119418</xdr:rowOff>
    </xdr:from>
    <xdr:to>
      <xdr:col>10</xdr:col>
      <xdr:colOff>114300</xdr:colOff>
      <xdr:row>99</xdr:row>
      <xdr:rowOff>2527</xdr:rowOff>
    </xdr:to>
    <xdr:cxnSp macro="">
      <xdr:nvCxnSpPr>
        <xdr:cNvPr id="245" name="直線コネクタ 244"/>
        <xdr:cNvCxnSpPr/>
      </xdr:nvCxnSpPr>
      <xdr:spPr>
        <a:xfrm flipV="1">
          <a:off x="1130300" y="16921518"/>
          <a:ext cx="8890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128567</xdr:rowOff>
    </xdr:from>
    <xdr:ext cx="534377" cy="259045"/>
    <xdr:sp macro="" textlink="">
      <xdr:nvSpPr>
        <xdr:cNvPr id="249" name="テキスト ボックス 248"/>
        <xdr:cNvSpPr txBox="1"/>
      </xdr:nvSpPr>
      <xdr:spPr>
        <a:xfrm>
          <a:off x="863111" y="164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146253</xdr:rowOff>
    </xdr:from>
    <xdr:to>
      <xdr:col>24</xdr:col>
      <xdr:colOff>114300</xdr:colOff>
      <xdr:row>98</xdr:row>
      <xdr:rowOff>76403</xdr:rowOff>
    </xdr:to>
    <xdr:sp macro="" textlink="">
      <xdr:nvSpPr>
        <xdr:cNvPr id="255" name="楕円 254"/>
        <xdr:cNvSpPr/>
      </xdr:nvSpPr>
      <xdr:spPr>
        <a:xfrm>
          <a:off x="4584700" y="1677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124680</xdr:rowOff>
    </xdr:from>
    <xdr:ext cx="534377" cy="259045"/>
    <xdr:sp macro="" textlink="">
      <xdr:nvSpPr>
        <xdr:cNvPr id="256" name="扶助費該当値テキスト"/>
        <xdr:cNvSpPr txBox="1"/>
      </xdr:nvSpPr>
      <xdr:spPr>
        <a:xfrm>
          <a:off x="4686300" y="167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41490</xdr:rowOff>
    </xdr:from>
    <xdr:to>
      <xdr:col>20</xdr:col>
      <xdr:colOff>38100</xdr:colOff>
      <xdr:row>98</xdr:row>
      <xdr:rowOff>143090</xdr:rowOff>
    </xdr:to>
    <xdr:sp macro="" textlink="">
      <xdr:nvSpPr>
        <xdr:cNvPr id="257" name="楕円 256"/>
        <xdr:cNvSpPr/>
      </xdr:nvSpPr>
      <xdr:spPr>
        <a:xfrm>
          <a:off x="3746500" y="1684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134217</xdr:rowOff>
    </xdr:from>
    <xdr:ext cx="534377" cy="259045"/>
    <xdr:sp macro="" textlink="">
      <xdr:nvSpPr>
        <xdr:cNvPr id="258" name="テキスト ボックス 257"/>
        <xdr:cNvSpPr txBox="1"/>
      </xdr:nvSpPr>
      <xdr:spPr>
        <a:xfrm>
          <a:off x="3530111" y="1693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50164</xdr:rowOff>
    </xdr:from>
    <xdr:to>
      <xdr:col>15</xdr:col>
      <xdr:colOff>101600</xdr:colOff>
      <xdr:row>98</xdr:row>
      <xdr:rowOff>151764</xdr:rowOff>
    </xdr:to>
    <xdr:sp macro="" textlink="">
      <xdr:nvSpPr>
        <xdr:cNvPr id="259" name="楕円 258"/>
        <xdr:cNvSpPr/>
      </xdr:nvSpPr>
      <xdr:spPr>
        <a:xfrm>
          <a:off x="2857500" y="1685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142891</xdr:rowOff>
    </xdr:from>
    <xdr:ext cx="534377" cy="259045"/>
    <xdr:sp macro="" textlink="">
      <xdr:nvSpPr>
        <xdr:cNvPr id="260" name="テキスト ボックス 259"/>
        <xdr:cNvSpPr txBox="1"/>
      </xdr:nvSpPr>
      <xdr:spPr>
        <a:xfrm>
          <a:off x="2641111" y="1694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68618</xdr:rowOff>
    </xdr:from>
    <xdr:to>
      <xdr:col>10</xdr:col>
      <xdr:colOff>165100</xdr:colOff>
      <xdr:row>98</xdr:row>
      <xdr:rowOff>170218</xdr:rowOff>
    </xdr:to>
    <xdr:sp macro="" textlink="">
      <xdr:nvSpPr>
        <xdr:cNvPr id="261" name="楕円 260"/>
        <xdr:cNvSpPr/>
      </xdr:nvSpPr>
      <xdr:spPr>
        <a:xfrm>
          <a:off x="1968500" y="1687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161345</xdr:rowOff>
    </xdr:from>
    <xdr:ext cx="534377" cy="259045"/>
    <xdr:sp macro="" textlink="">
      <xdr:nvSpPr>
        <xdr:cNvPr id="262" name="テキスト ボックス 261"/>
        <xdr:cNvSpPr txBox="1"/>
      </xdr:nvSpPr>
      <xdr:spPr>
        <a:xfrm>
          <a:off x="1752111" y="1696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123177</xdr:rowOff>
    </xdr:from>
    <xdr:to>
      <xdr:col>6</xdr:col>
      <xdr:colOff>38100</xdr:colOff>
      <xdr:row>99</xdr:row>
      <xdr:rowOff>53327</xdr:rowOff>
    </xdr:to>
    <xdr:sp macro="" textlink="">
      <xdr:nvSpPr>
        <xdr:cNvPr id="263" name="楕円 262"/>
        <xdr:cNvSpPr/>
      </xdr:nvSpPr>
      <xdr:spPr>
        <a:xfrm>
          <a:off x="1079500" y="169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44454</xdr:rowOff>
    </xdr:from>
    <xdr:ext cx="534377" cy="259045"/>
    <xdr:sp macro="" textlink="">
      <xdr:nvSpPr>
        <xdr:cNvPr id="264" name="テキスト ボックス 263"/>
        <xdr:cNvSpPr txBox="1"/>
      </xdr:nvSpPr>
      <xdr:spPr>
        <a:xfrm>
          <a:off x="863111" y="1701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94109</xdr:rowOff>
    </xdr:from>
    <xdr:to>
      <xdr:col>55</xdr:col>
      <xdr:colOff>0</xdr:colOff>
      <xdr:row>36</xdr:row>
      <xdr:rowOff>125269</xdr:rowOff>
    </xdr:to>
    <xdr:cxnSp macro="">
      <xdr:nvCxnSpPr>
        <xdr:cNvPr id="297" name="直線コネクタ 296"/>
        <xdr:cNvCxnSpPr/>
      </xdr:nvCxnSpPr>
      <xdr:spPr>
        <a:xfrm flipV="1">
          <a:off x="9639300" y="6266309"/>
          <a:ext cx="838200" cy="3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125269</xdr:rowOff>
    </xdr:from>
    <xdr:to>
      <xdr:col>50</xdr:col>
      <xdr:colOff>114300</xdr:colOff>
      <xdr:row>36</xdr:row>
      <xdr:rowOff>136171</xdr:rowOff>
    </xdr:to>
    <xdr:cxnSp macro="">
      <xdr:nvCxnSpPr>
        <xdr:cNvPr id="300" name="直線コネクタ 299"/>
        <xdr:cNvCxnSpPr/>
      </xdr:nvCxnSpPr>
      <xdr:spPr>
        <a:xfrm flipV="1">
          <a:off x="8750300" y="6297469"/>
          <a:ext cx="889000" cy="1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149377</xdr:rowOff>
    </xdr:from>
    <xdr:ext cx="534377" cy="259045"/>
    <xdr:sp macro="" textlink="">
      <xdr:nvSpPr>
        <xdr:cNvPr id="302" name="テキスト ボックス 301"/>
        <xdr:cNvSpPr txBox="1"/>
      </xdr:nvSpPr>
      <xdr:spPr>
        <a:xfrm>
          <a:off x="9372111" y="59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131442</xdr:rowOff>
    </xdr:from>
    <xdr:to>
      <xdr:col>45</xdr:col>
      <xdr:colOff>177800</xdr:colOff>
      <xdr:row>36</xdr:row>
      <xdr:rowOff>136171</xdr:rowOff>
    </xdr:to>
    <xdr:cxnSp macro="">
      <xdr:nvCxnSpPr>
        <xdr:cNvPr id="303" name="直線コネクタ 302"/>
        <xdr:cNvCxnSpPr/>
      </xdr:nvCxnSpPr>
      <xdr:spPr>
        <a:xfrm>
          <a:off x="7861300" y="6303642"/>
          <a:ext cx="889000" cy="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160121</xdr:rowOff>
    </xdr:from>
    <xdr:ext cx="534377" cy="259045"/>
    <xdr:sp macro="" textlink="">
      <xdr:nvSpPr>
        <xdr:cNvPr id="305" name="テキスト ボックス 304"/>
        <xdr:cNvSpPr txBox="1"/>
      </xdr:nvSpPr>
      <xdr:spPr>
        <a:xfrm>
          <a:off x="8483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93994</xdr:rowOff>
    </xdr:from>
    <xdr:to>
      <xdr:col>41</xdr:col>
      <xdr:colOff>50800</xdr:colOff>
      <xdr:row>36</xdr:row>
      <xdr:rowOff>131442</xdr:rowOff>
    </xdr:to>
    <xdr:cxnSp macro="">
      <xdr:nvCxnSpPr>
        <xdr:cNvPr id="306" name="直線コネクタ 305"/>
        <xdr:cNvCxnSpPr/>
      </xdr:nvCxnSpPr>
      <xdr:spPr>
        <a:xfrm>
          <a:off x="6972300" y="6266194"/>
          <a:ext cx="889000" cy="3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4344</xdr:rowOff>
    </xdr:from>
    <xdr:ext cx="534377" cy="259045"/>
    <xdr:sp macro="" textlink="">
      <xdr:nvSpPr>
        <xdr:cNvPr id="308" name="テキスト ボックス 307"/>
        <xdr:cNvSpPr txBox="1"/>
      </xdr:nvSpPr>
      <xdr:spPr>
        <a:xfrm>
          <a:off x="7594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164539</xdr:rowOff>
    </xdr:from>
    <xdr:ext cx="534377" cy="259045"/>
    <xdr:sp macro="" textlink="">
      <xdr:nvSpPr>
        <xdr:cNvPr id="310" name="テキスト ボックス 309"/>
        <xdr:cNvSpPr txBox="1"/>
      </xdr:nvSpPr>
      <xdr:spPr>
        <a:xfrm>
          <a:off x="6705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43309</xdr:rowOff>
    </xdr:from>
    <xdr:to>
      <xdr:col>55</xdr:col>
      <xdr:colOff>50800</xdr:colOff>
      <xdr:row>36</xdr:row>
      <xdr:rowOff>144909</xdr:rowOff>
    </xdr:to>
    <xdr:sp macro="" textlink="">
      <xdr:nvSpPr>
        <xdr:cNvPr id="316" name="楕円 315"/>
        <xdr:cNvSpPr/>
      </xdr:nvSpPr>
      <xdr:spPr>
        <a:xfrm>
          <a:off x="10426700" y="621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21736</xdr:rowOff>
    </xdr:from>
    <xdr:ext cx="534377" cy="259045"/>
    <xdr:sp macro="" textlink="">
      <xdr:nvSpPr>
        <xdr:cNvPr id="317" name="補助費等該当値テキスト"/>
        <xdr:cNvSpPr txBox="1"/>
      </xdr:nvSpPr>
      <xdr:spPr>
        <a:xfrm>
          <a:off x="10528300" y="61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74469</xdr:rowOff>
    </xdr:from>
    <xdr:to>
      <xdr:col>50</xdr:col>
      <xdr:colOff>165100</xdr:colOff>
      <xdr:row>37</xdr:row>
      <xdr:rowOff>4619</xdr:rowOff>
    </xdr:to>
    <xdr:sp macro="" textlink="">
      <xdr:nvSpPr>
        <xdr:cNvPr id="318" name="楕円 317"/>
        <xdr:cNvSpPr/>
      </xdr:nvSpPr>
      <xdr:spPr>
        <a:xfrm>
          <a:off x="9588500" y="624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167196</xdr:rowOff>
    </xdr:from>
    <xdr:ext cx="534377" cy="259045"/>
    <xdr:sp macro="" textlink="">
      <xdr:nvSpPr>
        <xdr:cNvPr id="319" name="テキスト ボックス 318"/>
        <xdr:cNvSpPr txBox="1"/>
      </xdr:nvSpPr>
      <xdr:spPr>
        <a:xfrm>
          <a:off x="9372111" y="633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85371</xdr:rowOff>
    </xdr:from>
    <xdr:to>
      <xdr:col>46</xdr:col>
      <xdr:colOff>38100</xdr:colOff>
      <xdr:row>37</xdr:row>
      <xdr:rowOff>15521</xdr:rowOff>
    </xdr:to>
    <xdr:sp macro="" textlink="">
      <xdr:nvSpPr>
        <xdr:cNvPr id="320" name="楕円 319"/>
        <xdr:cNvSpPr/>
      </xdr:nvSpPr>
      <xdr:spPr>
        <a:xfrm>
          <a:off x="8699500" y="625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6648</xdr:rowOff>
    </xdr:from>
    <xdr:ext cx="534377" cy="259045"/>
    <xdr:sp macro="" textlink="">
      <xdr:nvSpPr>
        <xdr:cNvPr id="321" name="テキスト ボックス 320"/>
        <xdr:cNvSpPr txBox="1"/>
      </xdr:nvSpPr>
      <xdr:spPr>
        <a:xfrm>
          <a:off x="8483111" y="635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80642</xdr:rowOff>
    </xdr:from>
    <xdr:to>
      <xdr:col>41</xdr:col>
      <xdr:colOff>101600</xdr:colOff>
      <xdr:row>37</xdr:row>
      <xdr:rowOff>10792</xdr:rowOff>
    </xdr:to>
    <xdr:sp macro="" textlink="">
      <xdr:nvSpPr>
        <xdr:cNvPr id="322" name="楕円 321"/>
        <xdr:cNvSpPr/>
      </xdr:nvSpPr>
      <xdr:spPr>
        <a:xfrm>
          <a:off x="7810500" y="625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1919</xdr:rowOff>
    </xdr:from>
    <xdr:ext cx="534377" cy="259045"/>
    <xdr:sp macro="" textlink="">
      <xdr:nvSpPr>
        <xdr:cNvPr id="323" name="テキスト ボックス 322"/>
        <xdr:cNvSpPr txBox="1"/>
      </xdr:nvSpPr>
      <xdr:spPr>
        <a:xfrm>
          <a:off x="7594111" y="634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43194</xdr:rowOff>
    </xdr:from>
    <xdr:to>
      <xdr:col>36</xdr:col>
      <xdr:colOff>165100</xdr:colOff>
      <xdr:row>36</xdr:row>
      <xdr:rowOff>144794</xdr:rowOff>
    </xdr:to>
    <xdr:sp macro="" textlink="">
      <xdr:nvSpPr>
        <xdr:cNvPr id="324" name="楕円 323"/>
        <xdr:cNvSpPr/>
      </xdr:nvSpPr>
      <xdr:spPr>
        <a:xfrm>
          <a:off x="6921500" y="621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161321</xdr:rowOff>
    </xdr:from>
    <xdr:ext cx="534377" cy="259045"/>
    <xdr:sp macro="" textlink="">
      <xdr:nvSpPr>
        <xdr:cNvPr id="325" name="テキスト ボックス 324"/>
        <xdr:cNvSpPr txBox="1"/>
      </xdr:nvSpPr>
      <xdr:spPr>
        <a:xfrm>
          <a:off x="6705111" y="599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1832</xdr:rowOff>
    </xdr:from>
    <xdr:to>
      <xdr:col>55</xdr:col>
      <xdr:colOff>0</xdr:colOff>
      <xdr:row>57</xdr:row>
      <xdr:rowOff>146543</xdr:rowOff>
    </xdr:to>
    <xdr:cxnSp macro="">
      <xdr:nvCxnSpPr>
        <xdr:cNvPr id="354" name="直線コネクタ 353"/>
        <xdr:cNvCxnSpPr/>
      </xdr:nvCxnSpPr>
      <xdr:spPr>
        <a:xfrm>
          <a:off x="9639300" y="9774482"/>
          <a:ext cx="838200" cy="14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112237</xdr:rowOff>
    </xdr:from>
    <xdr:to>
      <xdr:col>50</xdr:col>
      <xdr:colOff>114300</xdr:colOff>
      <xdr:row>57</xdr:row>
      <xdr:rowOff>1832</xdr:rowOff>
    </xdr:to>
    <xdr:cxnSp macro="">
      <xdr:nvCxnSpPr>
        <xdr:cNvPr id="357" name="直線コネクタ 356"/>
        <xdr:cNvCxnSpPr/>
      </xdr:nvCxnSpPr>
      <xdr:spPr>
        <a:xfrm>
          <a:off x="8750300" y="9713437"/>
          <a:ext cx="889000" cy="6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109740</xdr:rowOff>
    </xdr:from>
    <xdr:ext cx="534377" cy="259045"/>
    <xdr:sp macro="" textlink="">
      <xdr:nvSpPr>
        <xdr:cNvPr id="359" name="テキスト ボックス 358"/>
        <xdr:cNvSpPr txBox="1"/>
      </xdr:nvSpPr>
      <xdr:spPr>
        <a:xfrm>
          <a:off x="9372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112237</xdr:rowOff>
    </xdr:from>
    <xdr:to>
      <xdr:col>45</xdr:col>
      <xdr:colOff>177800</xdr:colOff>
      <xdr:row>56</xdr:row>
      <xdr:rowOff>146512</xdr:rowOff>
    </xdr:to>
    <xdr:cxnSp macro="">
      <xdr:nvCxnSpPr>
        <xdr:cNvPr id="360" name="直線コネクタ 359"/>
        <xdr:cNvCxnSpPr/>
      </xdr:nvCxnSpPr>
      <xdr:spPr>
        <a:xfrm flipV="1">
          <a:off x="7861300" y="9713437"/>
          <a:ext cx="889000" cy="3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64888</xdr:rowOff>
    </xdr:from>
    <xdr:ext cx="534377" cy="259045"/>
    <xdr:sp macro="" textlink="">
      <xdr:nvSpPr>
        <xdr:cNvPr id="362" name="テキスト ボックス 361"/>
        <xdr:cNvSpPr txBox="1"/>
      </xdr:nvSpPr>
      <xdr:spPr>
        <a:xfrm>
          <a:off x="8483111" y="983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77483</xdr:rowOff>
    </xdr:from>
    <xdr:to>
      <xdr:col>41</xdr:col>
      <xdr:colOff>50800</xdr:colOff>
      <xdr:row>56</xdr:row>
      <xdr:rowOff>146512</xdr:rowOff>
    </xdr:to>
    <xdr:cxnSp macro="">
      <xdr:nvCxnSpPr>
        <xdr:cNvPr id="363" name="直線コネクタ 362"/>
        <xdr:cNvCxnSpPr/>
      </xdr:nvCxnSpPr>
      <xdr:spPr>
        <a:xfrm>
          <a:off x="6972300" y="9678683"/>
          <a:ext cx="889000" cy="6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90157</xdr:rowOff>
    </xdr:from>
    <xdr:ext cx="534377" cy="259045"/>
    <xdr:sp macro="" textlink="">
      <xdr:nvSpPr>
        <xdr:cNvPr id="365" name="テキスト ボックス 364"/>
        <xdr:cNvSpPr txBox="1"/>
      </xdr:nvSpPr>
      <xdr:spPr>
        <a:xfrm>
          <a:off x="7594111" y="986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69018</xdr:rowOff>
    </xdr:from>
    <xdr:ext cx="534377" cy="259045"/>
    <xdr:sp macro="" textlink="">
      <xdr:nvSpPr>
        <xdr:cNvPr id="367" name="テキスト ボックス 366"/>
        <xdr:cNvSpPr txBox="1"/>
      </xdr:nvSpPr>
      <xdr:spPr>
        <a:xfrm>
          <a:off x="6705111" y="984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95743</xdr:rowOff>
    </xdr:from>
    <xdr:to>
      <xdr:col>55</xdr:col>
      <xdr:colOff>50800</xdr:colOff>
      <xdr:row>58</xdr:row>
      <xdr:rowOff>25893</xdr:rowOff>
    </xdr:to>
    <xdr:sp macro="" textlink="">
      <xdr:nvSpPr>
        <xdr:cNvPr id="373" name="楕円 372"/>
        <xdr:cNvSpPr/>
      </xdr:nvSpPr>
      <xdr:spPr>
        <a:xfrm>
          <a:off x="10426700" y="986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74170</xdr:rowOff>
    </xdr:from>
    <xdr:ext cx="534377" cy="259045"/>
    <xdr:sp macro="" textlink="">
      <xdr:nvSpPr>
        <xdr:cNvPr id="374" name="普通建設事業費該当値テキスト"/>
        <xdr:cNvSpPr txBox="1"/>
      </xdr:nvSpPr>
      <xdr:spPr>
        <a:xfrm>
          <a:off x="10528300" y="984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122482</xdr:rowOff>
    </xdr:from>
    <xdr:to>
      <xdr:col>50</xdr:col>
      <xdr:colOff>165100</xdr:colOff>
      <xdr:row>57</xdr:row>
      <xdr:rowOff>52632</xdr:rowOff>
    </xdr:to>
    <xdr:sp macro="" textlink="">
      <xdr:nvSpPr>
        <xdr:cNvPr id="375" name="楕円 374"/>
        <xdr:cNvSpPr/>
      </xdr:nvSpPr>
      <xdr:spPr>
        <a:xfrm>
          <a:off x="9588500" y="972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69159</xdr:rowOff>
    </xdr:from>
    <xdr:ext cx="534377" cy="259045"/>
    <xdr:sp macro="" textlink="">
      <xdr:nvSpPr>
        <xdr:cNvPr id="376" name="テキスト ボックス 375"/>
        <xdr:cNvSpPr txBox="1"/>
      </xdr:nvSpPr>
      <xdr:spPr>
        <a:xfrm>
          <a:off x="9372111" y="949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61437</xdr:rowOff>
    </xdr:from>
    <xdr:to>
      <xdr:col>46</xdr:col>
      <xdr:colOff>38100</xdr:colOff>
      <xdr:row>56</xdr:row>
      <xdr:rowOff>163037</xdr:rowOff>
    </xdr:to>
    <xdr:sp macro="" textlink="">
      <xdr:nvSpPr>
        <xdr:cNvPr id="377" name="楕円 376"/>
        <xdr:cNvSpPr/>
      </xdr:nvSpPr>
      <xdr:spPr>
        <a:xfrm>
          <a:off x="8699500" y="966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8114</xdr:rowOff>
    </xdr:from>
    <xdr:ext cx="534377" cy="259045"/>
    <xdr:sp macro="" textlink="">
      <xdr:nvSpPr>
        <xdr:cNvPr id="378" name="テキスト ボックス 377"/>
        <xdr:cNvSpPr txBox="1"/>
      </xdr:nvSpPr>
      <xdr:spPr>
        <a:xfrm>
          <a:off x="8483111" y="943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95712</xdr:rowOff>
    </xdr:from>
    <xdr:to>
      <xdr:col>41</xdr:col>
      <xdr:colOff>101600</xdr:colOff>
      <xdr:row>57</xdr:row>
      <xdr:rowOff>25862</xdr:rowOff>
    </xdr:to>
    <xdr:sp macro="" textlink="">
      <xdr:nvSpPr>
        <xdr:cNvPr id="379" name="楕円 378"/>
        <xdr:cNvSpPr/>
      </xdr:nvSpPr>
      <xdr:spPr>
        <a:xfrm>
          <a:off x="7810500" y="969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42389</xdr:rowOff>
    </xdr:from>
    <xdr:ext cx="534377" cy="259045"/>
    <xdr:sp macro="" textlink="">
      <xdr:nvSpPr>
        <xdr:cNvPr id="380" name="テキスト ボックス 379"/>
        <xdr:cNvSpPr txBox="1"/>
      </xdr:nvSpPr>
      <xdr:spPr>
        <a:xfrm>
          <a:off x="7594111" y="947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26683</xdr:rowOff>
    </xdr:from>
    <xdr:to>
      <xdr:col>36</xdr:col>
      <xdr:colOff>165100</xdr:colOff>
      <xdr:row>56</xdr:row>
      <xdr:rowOff>128283</xdr:rowOff>
    </xdr:to>
    <xdr:sp macro="" textlink="">
      <xdr:nvSpPr>
        <xdr:cNvPr id="381" name="楕円 380"/>
        <xdr:cNvSpPr/>
      </xdr:nvSpPr>
      <xdr:spPr>
        <a:xfrm>
          <a:off x="6921500" y="96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144810</xdr:rowOff>
    </xdr:from>
    <xdr:ext cx="534377" cy="259045"/>
    <xdr:sp macro="" textlink="">
      <xdr:nvSpPr>
        <xdr:cNvPr id="382" name="テキスト ボックス 381"/>
        <xdr:cNvSpPr txBox="1"/>
      </xdr:nvSpPr>
      <xdr:spPr>
        <a:xfrm>
          <a:off x="6705111" y="940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48603</xdr:rowOff>
    </xdr:from>
    <xdr:to>
      <xdr:col>55</xdr:col>
      <xdr:colOff>0</xdr:colOff>
      <xdr:row>78</xdr:row>
      <xdr:rowOff>114339</xdr:rowOff>
    </xdr:to>
    <xdr:cxnSp macro="">
      <xdr:nvCxnSpPr>
        <xdr:cNvPr id="411" name="直線コネクタ 410"/>
        <xdr:cNvCxnSpPr/>
      </xdr:nvCxnSpPr>
      <xdr:spPr>
        <a:xfrm flipV="1">
          <a:off x="9639300" y="13421703"/>
          <a:ext cx="838200" cy="6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60173</xdr:rowOff>
    </xdr:from>
    <xdr:to>
      <xdr:col>50</xdr:col>
      <xdr:colOff>114300</xdr:colOff>
      <xdr:row>78</xdr:row>
      <xdr:rowOff>114339</xdr:rowOff>
    </xdr:to>
    <xdr:cxnSp macro="">
      <xdr:nvCxnSpPr>
        <xdr:cNvPr id="414" name="直線コネクタ 413"/>
        <xdr:cNvCxnSpPr/>
      </xdr:nvCxnSpPr>
      <xdr:spPr>
        <a:xfrm>
          <a:off x="8750300" y="13433273"/>
          <a:ext cx="889000" cy="5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64072</xdr:rowOff>
    </xdr:from>
    <xdr:to>
      <xdr:col>45</xdr:col>
      <xdr:colOff>177800</xdr:colOff>
      <xdr:row>78</xdr:row>
      <xdr:rowOff>60173</xdr:rowOff>
    </xdr:to>
    <xdr:cxnSp macro="">
      <xdr:nvCxnSpPr>
        <xdr:cNvPr id="417" name="直線コネクタ 416"/>
        <xdr:cNvCxnSpPr/>
      </xdr:nvCxnSpPr>
      <xdr:spPr>
        <a:xfrm>
          <a:off x="7861300" y="13094272"/>
          <a:ext cx="889000" cy="33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64072</xdr:rowOff>
    </xdr:from>
    <xdr:to>
      <xdr:col>41</xdr:col>
      <xdr:colOff>50800</xdr:colOff>
      <xdr:row>78</xdr:row>
      <xdr:rowOff>51436</xdr:rowOff>
    </xdr:to>
    <xdr:cxnSp macro="">
      <xdr:nvCxnSpPr>
        <xdr:cNvPr id="420" name="直線コネクタ 419"/>
        <xdr:cNvCxnSpPr/>
      </xdr:nvCxnSpPr>
      <xdr:spPr>
        <a:xfrm flipV="1">
          <a:off x="6972300" y="13094272"/>
          <a:ext cx="889000" cy="33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85653</xdr:rowOff>
    </xdr:from>
    <xdr:ext cx="534377" cy="259045"/>
    <xdr:sp macro="" textlink="">
      <xdr:nvSpPr>
        <xdr:cNvPr id="422" name="テキスト ボックス 421"/>
        <xdr:cNvSpPr txBox="1"/>
      </xdr:nvSpPr>
      <xdr:spPr>
        <a:xfrm>
          <a:off x="7594111" y="134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169253</xdr:rowOff>
    </xdr:from>
    <xdr:to>
      <xdr:col>55</xdr:col>
      <xdr:colOff>50800</xdr:colOff>
      <xdr:row>78</xdr:row>
      <xdr:rowOff>99403</xdr:rowOff>
    </xdr:to>
    <xdr:sp macro="" textlink="">
      <xdr:nvSpPr>
        <xdr:cNvPr id="430" name="楕円 429"/>
        <xdr:cNvSpPr/>
      </xdr:nvSpPr>
      <xdr:spPr>
        <a:xfrm>
          <a:off x="10426700" y="1337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147680</xdr:rowOff>
    </xdr:from>
    <xdr:ext cx="534377" cy="259045"/>
    <xdr:sp macro="" textlink="">
      <xdr:nvSpPr>
        <xdr:cNvPr id="431" name="普通建設事業費 （ うち新規整備　）該当値テキスト"/>
        <xdr:cNvSpPr txBox="1"/>
      </xdr:nvSpPr>
      <xdr:spPr>
        <a:xfrm>
          <a:off x="10528300" y="1334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63539</xdr:rowOff>
    </xdr:from>
    <xdr:to>
      <xdr:col>50</xdr:col>
      <xdr:colOff>165100</xdr:colOff>
      <xdr:row>78</xdr:row>
      <xdr:rowOff>165139</xdr:rowOff>
    </xdr:to>
    <xdr:sp macro="" textlink="">
      <xdr:nvSpPr>
        <xdr:cNvPr id="432" name="楕円 431"/>
        <xdr:cNvSpPr/>
      </xdr:nvSpPr>
      <xdr:spPr>
        <a:xfrm>
          <a:off x="9588500" y="1343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156266</xdr:rowOff>
    </xdr:from>
    <xdr:ext cx="469744" cy="259045"/>
    <xdr:sp macro="" textlink="">
      <xdr:nvSpPr>
        <xdr:cNvPr id="433" name="テキスト ボックス 432"/>
        <xdr:cNvSpPr txBox="1"/>
      </xdr:nvSpPr>
      <xdr:spPr>
        <a:xfrm>
          <a:off x="9404428" y="1352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9373</xdr:rowOff>
    </xdr:from>
    <xdr:to>
      <xdr:col>46</xdr:col>
      <xdr:colOff>38100</xdr:colOff>
      <xdr:row>78</xdr:row>
      <xdr:rowOff>110973</xdr:rowOff>
    </xdr:to>
    <xdr:sp macro="" textlink="">
      <xdr:nvSpPr>
        <xdr:cNvPr id="434" name="楕円 433"/>
        <xdr:cNvSpPr/>
      </xdr:nvSpPr>
      <xdr:spPr>
        <a:xfrm>
          <a:off x="8699500" y="1338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102100</xdr:rowOff>
    </xdr:from>
    <xdr:ext cx="534377" cy="259045"/>
    <xdr:sp macro="" textlink="">
      <xdr:nvSpPr>
        <xdr:cNvPr id="435" name="テキスト ボックス 434"/>
        <xdr:cNvSpPr txBox="1"/>
      </xdr:nvSpPr>
      <xdr:spPr>
        <a:xfrm>
          <a:off x="8483111" y="1347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13272</xdr:rowOff>
    </xdr:from>
    <xdr:to>
      <xdr:col>41</xdr:col>
      <xdr:colOff>101600</xdr:colOff>
      <xdr:row>76</xdr:row>
      <xdr:rowOff>114872</xdr:rowOff>
    </xdr:to>
    <xdr:sp macro="" textlink="">
      <xdr:nvSpPr>
        <xdr:cNvPr id="436" name="楕円 435"/>
        <xdr:cNvSpPr/>
      </xdr:nvSpPr>
      <xdr:spPr>
        <a:xfrm>
          <a:off x="7810500" y="1304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131398</xdr:rowOff>
    </xdr:from>
    <xdr:ext cx="534377" cy="259045"/>
    <xdr:sp macro="" textlink="">
      <xdr:nvSpPr>
        <xdr:cNvPr id="437" name="テキスト ボックス 436"/>
        <xdr:cNvSpPr txBox="1"/>
      </xdr:nvSpPr>
      <xdr:spPr>
        <a:xfrm>
          <a:off x="7594111" y="128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636</xdr:rowOff>
    </xdr:from>
    <xdr:to>
      <xdr:col>36</xdr:col>
      <xdr:colOff>165100</xdr:colOff>
      <xdr:row>78</xdr:row>
      <xdr:rowOff>102236</xdr:rowOff>
    </xdr:to>
    <xdr:sp macro="" textlink="">
      <xdr:nvSpPr>
        <xdr:cNvPr id="438" name="楕円 437"/>
        <xdr:cNvSpPr/>
      </xdr:nvSpPr>
      <xdr:spPr>
        <a:xfrm>
          <a:off x="6921500" y="1337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93363</xdr:rowOff>
    </xdr:from>
    <xdr:ext cx="534377" cy="259045"/>
    <xdr:sp macro="" textlink="">
      <xdr:nvSpPr>
        <xdr:cNvPr id="439" name="テキスト ボックス 438"/>
        <xdr:cNvSpPr txBox="1"/>
      </xdr:nvSpPr>
      <xdr:spPr>
        <a:xfrm>
          <a:off x="6705111" y="1346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148253</xdr:rowOff>
    </xdr:from>
    <xdr:to>
      <xdr:col>55</xdr:col>
      <xdr:colOff>0</xdr:colOff>
      <xdr:row>97</xdr:row>
      <xdr:rowOff>124613</xdr:rowOff>
    </xdr:to>
    <xdr:cxnSp macro="">
      <xdr:nvCxnSpPr>
        <xdr:cNvPr id="468" name="直線コネクタ 467"/>
        <xdr:cNvCxnSpPr/>
      </xdr:nvCxnSpPr>
      <xdr:spPr>
        <a:xfrm>
          <a:off x="9639300" y="16264553"/>
          <a:ext cx="838200" cy="49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9" name="普通建設事業費 （ うち更新整備　）平均値テキスト"/>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50775</xdr:rowOff>
    </xdr:from>
    <xdr:to>
      <xdr:col>50</xdr:col>
      <xdr:colOff>114300</xdr:colOff>
      <xdr:row>94</xdr:row>
      <xdr:rowOff>148253</xdr:rowOff>
    </xdr:to>
    <xdr:cxnSp macro="">
      <xdr:nvCxnSpPr>
        <xdr:cNvPr id="471" name="直線コネクタ 470"/>
        <xdr:cNvCxnSpPr/>
      </xdr:nvCxnSpPr>
      <xdr:spPr>
        <a:xfrm>
          <a:off x="8750300" y="16167075"/>
          <a:ext cx="889000" cy="9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14464</xdr:rowOff>
    </xdr:from>
    <xdr:ext cx="534377" cy="259045"/>
    <xdr:sp macro="" textlink="">
      <xdr:nvSpPr>
        <xdr:cNvPr id="473" name="テキスト ボックス 472"/>
        <xdr:cNvSpPr txBox="1"/>
      </xdr:nvSpPr>
      <xdr:spPr>
        <a:xfrm>
          <a:off x="9372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50775</xdr:rowOff>
    </xdr:from>
    <xdr:to>
      <xdr:col>45</xdr:col>
      <xdr:colOff>177800</xdr:colOff>
      <xdr:row>98</xdr:row>
      <xdr:rowOff>47079</xdr:rowOff>
    </xdr:to>
    <xdr:cxnSp macro="">
      <xdr:nvCxnSpPr>
        <xdr:cNvPr id="474" name="直線コネクタ 473"/>
        <xdr:cNvCxnSpPr/>
      </xdr:nvCxnSpPr>
      <xdr:spPr>
        <a:xfrm flipV="1">
          <a:off x="7861300" y="16167075"/>
          <a:ext cx="889000" cy="68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112628</xdr:rowOff>
    </xdr:from>
    <xdr:ext cx="534377" cy="259045"/>
    <xdr:sp macro="" textlink="">
      <xdr:nvSpPr>
        <xdr:cNvPr id="476" name="テキスト ボックス 475"/>
        <xdr:cNvSpPr txBox="1"/>
      </xdr:nvSpPr>
      <xdr:spPr>
        <a:xfrm>
          <a:off x="8483111" y="1657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167208</xdr:rowOff>
    </xdr:from>
    <xdr:to>
      <xdr:col>41</xdr:col>
      <xdr:colOff>50800</xdr:colOff>
      <xdr:row>98</xdr:row>
      <xdr:rowOff>47079</xdr:rowOff>
    </xdr:to>
    <xdr:cxnSp macro="">
      <xdr:nvCxnSpPr>
        <xdr:cNvPr id="477" name="直線コネクタ 476"/>
        <xdr:cNvCxnSpPr/>
      </xdr:nvCxnSpPr>
      <xdr:spPr>
        <a:xfrm>
          <a:off x="6972300" y="16283508"/>
          <a:ext cx="889000" cy="56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94339</xdr:rowOff>
    </xdr:from>
    <xdr:ext cx="534377" cy="259045"/>
    <xdr:sp macro="" textlink="">
      <xdr:nvSpPr>
        <xdr:cNvPr id="481" name="テキスト ボックス 480"/>
        <xdr:cNvSpPr txBox="1"/>
      </xdr:nvSpPr>
      <xdr:spPr>
        <a:xfrm>
          <a:off x="6705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73813</xdr:rowOff>
    </xdr:from>
    <xdr:to>
      <xdr:col>55</xdr:col>
      <xdr:colOff>50800</xdr:colOff>
      <xdr:row>98</xdr:row>
      <xdr:rowOff>3963</xdr:rowOff>
    </xdr:to>
    <xdr:sp macro="" textlink="">
      <xdr:nvSpPr>
        <xdr:cNvPr id="487" name="楕円 486"/>
        <xdr:cNvSpPr/>
      </xdr:nvSpPr>
      <xdr:spPr>
        <a:xfrm>
          <a:off x="10426700" y="1670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52240</xdr:rowOff>
    </xdr:from>
    <xdr:ext cx="534377" cy="259045"/>
    <xdr:sp macro="" textlink="">
      <xdr:nvSpPr>
        <xdr:cNvPr id="488" name="普通建設事業費 （ うち更新整備　）該当値テキスト"/>
        <xdr:cNvSpPr txBox="1"/>
      </xdr:nvSpPr>
      <xdr:spPr>
        <a:xfrm>
          <a:off x="10528300" y="1668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97453</xdr:rowOff>
    </xdr:from>
    <xdr:to>
      <xdr:col>50</xdr:col>
      <xdr:colOff>165100</xdr:colOff>
      <xdr:row>95</xdr:row>
      <xdr:rowOff>27603</xdr:rowOff>
    </xdr:to>
    <xdr:sp macro="" textlink="">
      <xdr:nvSpPr>
        <xdr:cNvPr id="489" name="楕円 488"/>
        <xdr:cNvSpPr/>
      </xdr:nvSpPr>
      <xdr:spPr>
        <a:xfrm>
          <a:off x="9588500" y="1621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44130</xdr:rowOff>
    </xdr:from>
    <xdr:ext cx="534377" cy="259045"/>
    <xdr:sp macro="" textlink="">
      <xdr:nvSpPr>
        <xdr:cNvPr id="490" name="テキスト ボックス 489"/>
        <xdr:cNvSpPr txBox="1"/>
      </xdr:nvSpPr>
      <xdr:spPr>
        <a:xfrm>
          <a:off x="9372111" y="159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171425</xdr:rowOff>
    </xdr:from>
    <xdr:to>
      <xdr:col>46</xdr:col>
      <xdr:colOff>38100</xdr:colOff>
      <xdr:row>94</xdr:row>
      <xdr:rowOff>101575</xdr:rowOff>
    </xdr:to>
    <xdr:sp macro="" textlink="">
      <xdr:nvSpPr>
        <xdr:cNvPr id="491" name="楕円 490"/>
        <xdr:cNvSpPr/>
      </xdr:nvSpPr>
      <xdr:spPr>
        <a:xfrm>
          <a:off x="8699500" y="1611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118102</xdr:rowOff>
    </xdr:from>
    <xdr:ext cx="534377" cy="259045"/>
    <xdr:sp macro="" textlink="">
      <xdr:nvSpPr>
        <xdr:cNvPr id="492" name="テキスト ボックス 491"/>
        <xdr:cNvSpPr txBox="1"/>
      </xdr:nvSpPr>
      <xdr:spPr>
        <a:xfrm>
          <a:off x="8483111" y="1589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167729</xdr:rowOff>
    </xdr:from>
    <xdr:to>
      <xdr:col>41</xdr:col>
      <xdr:colOff>101600</xdr:colOff>
      <xdr:row>98</xdr:row>
      <xdr:rowOff>97879</xdr:rowOff>
    </xdr:to>
    <xdr:sp macro="" textlink="">
      <xdr:nvSpPr>
        <xdr:cNvPr id="493" name="楕円 492"/>
        <xdr:cNvSpPr/>
      </xdr:nvSpPr>
      <xdr:spPr>
        <a:xfrm>
          <a:off x="7810500" y="1679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89006</xdr:rowOff>
    </xdr:from>
    <xdr:ext cx="469744" cy="259045"/>
    <xdr:sp macro="" textlink="">
      <xdr:nvSpPr>
        <xdr:cNvPr id="494" name="テキスト ボックス 493"/>
        <xdr:cNvSpPr txBox="1"/>
      </xdr:nvSpPr>
      <xdr:spPr>
        <a:xfrm>
          <a:off x="7626428" y="1689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116408</xdr:rowOff>
    </xdr:from>
    <xdr:to>
      <xdr:col>36</xdr:col>
      <xdr:colOff>165100</xdr:colOff>
      <xdr:row>95</xdr:row>
      <xdr:rowOff>46558</xdr:rowOff>
    </xdr:to>
    <xdr:sp macro="" textlink="">
      <xdr:nvSpPr>
        <xdr:cNvPr id="495" name="楕円 494"/>
        <xdr:cNvSpPr/>
      </xdr:nvSpPr>
      <xdr:spPr>
        <a:xfrm>
          <a:off x="6921500" y="1623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63085</xdr:rowOff>
    </xdr:from>
    <xdr:ext cx="534377" cy="259045"/>
    <xdr:sp macro="" textlink="">
      <xdr:nvSpPr>
        <xdr:cNvPr id="496" name="テキスト ボックス 495"/>
        <xdr:cNvSpPr txBox="1"/>
      </xdr:nvSpPr>
      <xdr:spPr>
        <a:xfrm>
          <a:off x="6705111" y="160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5893</xdr:rowOff>
    </xdr:from>
    <xdr:to>
      <xdr:col>85</xdr:col>
      <xdr:colOff>127000</xdr:colOff>
      <xdr:row>39</xdr:row>
      <xdr:rowOff>33706</xdr:rowOff>
    </xdr:to>
    <xdr:cxnSp macro="">
      <xdr:nvCxnSpPr>
        <xdr:cNvPr id="525" name="直線コネクタ 524"/>
        <xdr:cNvCxnSpPr/>
      </xdr:nvCxnSpPr>
      <xdr:spPr>
        <a:xfrm flipV="1">
          <a:off x="15481300" y="6692443"/>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33706</xdr:rowOff>
    </xdr:from>
    <xdr:to>
      <xdr:col>81</xdr:col>
      <xdr:colOff>50800</xdr:colOff>
      <xdr:row>39</xdr:row>
      <xdr:rowOff>44450</xdr:rowOff>
    </xdr:to>
    <xdr:cxnSp macro="">
      <xdr:nvCxnSpPr>
        <xdr:cNvPr id="528" name="直線コネクタ 527"/>
        <xdr:cNvCxnSpPr/>
      </xdr:nvCxnSpPr>
      <xdr:spPr>
        <a:xfrm flipV="1">
          <a:off x="14592300" y="6720256"/>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40259</xdr:rowOff>
    </xdr:from>
    <xdr:to>
      <xdr:col>76</xdr:col>
      <xdr:colOff>114300</xdr:colOff>
      <xdr:row>39</xdr:row>
      <xdr:rowOff>44450</xdr:rowOff>
    </xdr:to>
    <xdr:cxnSp macro="">
      <xdr:nvCxnSpPr>
        <xdr:cNvPr id="531" name="直線コネクタ 530"/>
        <xdr:cNvCxnSpPr/>
      </xdr:nvCxnSpPr>
      <xdr:spPr>
        <a:xfrm>
          <a:off x="13703300" y="672680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40259</xdr:rowOff>
    </xdr:from>
    <xdr:to>
      <xdr:col>71</xdr:col>
      <xdr:colOff>177800</xdr:colOff>
      <xdr:row>39</xdr:row>
      <xdr:rowOff>44297</xdr:rowOff>
    </xdr:to>
    <xdr:cxnSp macro="">
      <xdr:nvCxnSpPr>
        <xdr:cNvPr id="534" name="直線コネクタ 533"/>
        <xdr:cNvCxnSpPr/>
      </xdr:nvCxnSpPr>
      <xdr:spPr>
        <a:xfrm flipV="1">
          <a:off x="12814300" y="6726809"/>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126543</xdr:rowOff>
    </xdr:from>
    <xdr:to>
      <xdr:col>85</xdr:col>
      <xdr:colOff>177800</xdr:colOff>
      <xdr:row>39</xdr:row>
      <xdr:rowOff>56693</xdr:rowOff>
    </xdr:to>
    <xdr:sp macro="" textlink="">
      <xdr:nvSpPr>
        <xdr:cNvPr id="544" name="楕円 543"/>
        <xdr:cNvSpPr/>
      </xdr:nvSpPr>
      <xdr:spPr>
        <a:xfrm>
          <a:off x="16268700" y="664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45229</xdr:rowOff>
    </xdr:from>
    <xdr:ext cx="378565" cy="259045"/>
    <xdr:sp macro="" textlink="">
      <xdr:nvSpPr>
        <xdr:cNvPr id="545" name="災害復旧事業費該当値テキスト"/>
        <xdr:cNvSpPr txBox="1"/>
      </xdr:nvSpPr>
      <xdr:spPr>
        <a:xfrm>
          <a:off x="16370300" y="656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154356</xdr:rowOff>
    </xdr:from>
    <xdr:to>
      <xdr:col>81</xdr:col>
      <xdr:colOff>101600</xdr:colOff>
      <xdr:row>39</xdr:row>
      <xdr:rowOff>84506</xdr:rowOff>
    </xdr:to>
    <xdr:sp macro="" textlink="">
      <xdr:nvSpPr>
        <xdr:cNvPr id="546" name="楕円 545"/>
        <xdr:cNvSpPr/>
      </xdr:nvSpPr>
      <xdr:spPr>
        <a:xfrm>
          <a:off x="15430500" y="66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75633</xdr:rowOff>
    </xdr:from>
    <xdr:ext cx="378565" cy="259045"/>
    <xdr:sp macro="" textlink="">
      <xdr:nvSpPr>
        <xdr:cNvPr id="547" name="テキスト ボックス 546"/>
        <xdr:cNvSpPr txBox="1"/>
      </xdr:nvSpPr>
      <xdr:spPr>
        <a:xfrm>
          <a:off x="15292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160909</xdr:rowOff>
    </xdr:from>
    <xdr:to>
      <xdr:col>72</xdr:col>
      <xdr:colOff>38100</xdr:colOff>
      <xdr:row>39</xdr:row>
      <xdr:rowOff>91059</xdr:rowOff>
    </xdr:to>
    <xdr:sp macro="" textlink="">
      <xdr:nvSpPr>
        <xdr:cNvPr id="550" name="楕円 549"/>
        <xdr:cNvSpPr/>
      </xdr:nvSpPr>
      <xdr:spPr>
        <a:xfrm>
          <a:off x="13652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82186</xdr:rowOff>
    </xdr:from>
    <xdr:ext cx="313932" cy="259045"/>
    <xdr:sp macro="" textlink="">
      <xdr:nvSpPr>
        <xdr:cNvPr id="551" name="テキスト ボックス 550"/>
        <xdr:cNvSpPr txBox="1"/>
      </xdr:nvSpPr>
      <xdr:spPr>
        <a:xfrm>
          <a:off x="13546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164947</xdr:rowOff>
    </xdr:from>
    <xdr:to>
      <xdr:col>67</xdr:col>
      <xdr:colOff>101600</xdr:colOff>
      <xdr:row>39</xdr:row>
      <xdr:rowOff>95097</xdr:rowOff>
    </xdr:to>
    <xdr:sp macro="" textlink="">
      <xdr:nvSpPr>
        <xdr:cNvPr id="552" name="楕円 551"/>
        <xdr:cNvSpPr/>
      </xdr:nvSpPr>
      <xdr:spPr>
        <a:xfrm>
          <a:off x="12763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86224</xdr:rowOff>
    </xdr:from>
    <xdr:ext cx="249299" cy="259045"/>
    <xdr:sp macro="" textlink="">
      <xdr:nvSpPr>
        <xdr:cNvPr id="553" name="テキスト ボックス 552"/>
        <xdr:cNvSpPr txBox="1"/>
      </xdr:nvSpPr>
      <xdr:spPr>
        <a:xfrm>
          <a:off x="12689650"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18847</xdr:rowOff>
    </xdr:from>
    <xdr:to>
      <xdr:col>85</xdr:col>
      <xdr:colOff>127000</xdr:colOff>
      <xdr:row>77</xdr:row>
      <xdr:rowOff>62661</xdr:rowOff>
    </xdr:to>
    <xdr:cxnSp macro="">
      <xdr:nvCxnSpPr>
        <xdr:cNvPr id="631" name="直線コネクタ 630"/>
        <xdr:cNvCxnSpPr/>
      </xdr:nvCxnSpPr>
      <xdr:spPr>
        <a:xfrm flipV="1">
          <a:off x="15481300" y="13220497"/>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62661</xdr:rowOff>
    </xdr:from>
    <xdr:to>
      <xdr:col>81</xdr:col>
      <xdr:colOff>50800</xdr:colOff>
      <xdr:row>77</xdr:row>
      <xdr:rowOff>80302</xdr:rowOff>
    </xdr:to>
    <xdr:cxnSp macro="">
      <xdr:nvCxnSpPr>
        <xdr:cNvPr id="634" name="直線コネクタ 633"/>
        <xdr:cNvCxnSpPr/>
      </xdr:nvCxnSpPr>
      <xdr:spPr>
        <a:xfrm flipV="1">
          <a:off x="14592300" y="13264311"/>
          <a:ext cx="8890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80302</xdr:rowOff>
    </xdr:from>
    <xdr:to>
      <xdr:col>76</xdr:col>
      <xdr:colOff>114300</xdr:colOff>
      <xdr:row>77</xdr:row>
      <xdr:rowOff>103860</xdr:rowOff>
    </xdr:to>
    <xdr:cxnSp macro="">
      <xdr:nvCxnSpPr>
        <xdr:cNvPr id="637" name="直線コネクタ 636"/>
        <xdr:cNvCxnSpPr/>
      </xdr:nvCxnSpPr>
      <xdr:spPr>
        <a:xfrm flipV="1">
          <a:off x="13703300" y="13281952"/>
          <a:ext cx="889000" cy="2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103860</xdr:rowOff>
    </xdr:from>
    <xdr:to>
      <xdr:col>71</xdr:col>
      <xdr:colOff>177800</xdr:colOff>
      <xdr:row>77</xdr:row>
      <xdr:rowOff>117957</xdr:rowOff>
    </xdr:to>
    <xdr:cxnSp macro="">
      <xdr:nvCxnSpPr>
        <xdr:cNvPr id="640" name="直線コネクタ 639"/>
        <xdr:cNvCxnSpPr/>
      </xdr:nvCxnSpPr>
      <xdr:spPr>
        <a:xfrm flipV="1">
          <a:off x="12814300" y="13305510"/>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10342</xdr:rowOff>
    </xdr:from>
    <xdr:ext cx="534377" cy="259045"/>
    <xdr:sp macro="" textlink="">
      <xdr:nvSpPr>
        <xdr:cNvPr id="644" name="テキスト ボックス 643"/>
        <xdr:cNvSpPr txBox="1"/>
      </xdr:nvSpPr>
      <xdr:spPr>
        <a:xfrm>
          <a:off x="12547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139497</xdr:rowOff>
    </xdr:from>
    <xdr:to>
      <xdr:col>85</xdr:col>
      <xdr:colOff>177800</xdr:colOff>
      <xdr:row>77</xdr:row>
      <xdr:rowOff>69647</xdr:rowOff>
    </xdr:to>
    <xdr:sp macro="" textlink="">
      <xdr:nvSpPr>
        <xdr:cNvPr id="650" name="楕円 649"/>
        <xdr:cNvSpPr/>
      </xdr:nvSpPr>
      <xdr:spPr>
        <a:xfrm>
          <a:off x="16268700" y="131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117924</xdr:rowOff>
    </xdr:from>
    <xdr:ext cx="534377" cy="259045"/>
    <xdr:sp macro="" textlink="">
      <xdr:nvSpPr>
        <xdr:cNvPr id="651" name="公債費該当値テキスト"/>
        <xdr:cNvSpPr txBox="1"/>
      </xdr:nvSpPr>
      <xdr:spPr>
        <a:xfrm>
          <a:off x="16370300"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11861</xdr:rowOff>
    </xdr:from>
    <xdr:to>
      <xdr:col>81</xdr:col>
      <xdr:colOff>101600</xdr:colOff>
      <xdr:row>77</xdr:row>
      <xdr:rowOff>113461</xdr:rowOff>
    </xdr:to>
    <xdr:sp macro="" textlink="">
      <xdr:nvSpPr>
        <xdr:cNvPr id="652" name="楕円 651"/>
        <xdr:cNvSpPr/>
      </xdr:nvSpPr>
      <xdr:spPr>
        <a:xfrm>
          <a:off x="15430500" y="1321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104588</xdr:rowOff>
    </xdr:from>
    <xdr:ext cx="534377" cy="259045"/>
    <xdr:sp macro="" textlink="">
      <xdr:nvSpPr>
        <xdr:cNvPr id="653" name="テキスト ボックス 652"/>
        <xdr:cNvSpPr txBox="1"/>
      </xdr:nvSpPr>
      <xdr:spPr>
        <a:xfrm>
          <a:off x="15214111" y="1330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29502</xdr:rowOff>
    </xdr:from>
    <xdr:to>
      <xdr:col>76</xdr:col>
      <xdr:colOff>165100</xdr:colOff>
      <xdr:row>77</xdr:row>
      <xdr:rowOff>131102</xdr:rowOff>
    </xdr:to>
    <xdr:sp macro="" textlink="">
      <xdr:nvSpPr>
        <xdr:cNvPr id="654" name="楕円 653"/>
        <xdr:cNvSpPr/>
      </xdr:nvSpPr>
      <xdr:spPr>
        <a:xfrm>
          <a:off x="14541500" y="1323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122229</xdr:rowOff>
    </xdr:from>
    <xdr:ext cx="534377" cy="259045"/>
    <xdr:sp macro="" textlink="">
      <xdr:nvSpPr>
        <xdr:cNvPr id="655" name="テキスト ボックス 654"/>
        <xdr:cNvSpPr txBox="1"/>
      </xdr:nvSpPr>
      <xdr:spPr>
        <a:xfrm>
          <a:off x="14325111" y="1332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53060</xdr:rowOff>
    </xdr:from>
    <xdr:to>
      <xdr:col>72</xdr:col>
      <xdr:colOff>38100</xdr:colOff>
      <xdr:row>77</xdr:row>
      <xdr:rowOff>154660</xdr:rowOff>
    </xdr:to>
    <xdr:sp macro="" textlink="">
      <xdr:nvSpPr>
        <xdr:cNvPr id="656" name="楕円 655"/>
        <xdr:cNvSpPr/>
      </xdr:nvSpPr>
      <xdr:spPr>
        <a:xfrm>
          <a:off x="13652500" y="132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145787</xdr:rowOff>
    </xdr:from>
    <xdr:ext cx="534377" cy="259045"/>
    <xdr:sp macro="" textlink="">
      <xdr:nvSpPr>
        <xdr:cNvPr id="657" name="テキスト ボックス 656"/>
        <xdr:cNvSpPr txBox="1"/>
      </xdr:nvSpPr>
      <xdr:spPr>
        <a:xfrm>
          <a:off x="13436111" y="1334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67157</xdr:rowOff>
    </xdr:from>
    <xdr:to>
      <xdr:col>67</xdr:col>
      <xdr:colOff>101600</xdr:colOff>
      <xdr:row>77</xdr:row>
      <xdr:rowOff>168757</xdr:rowOff>
    </xdr:to>
    <xdr:sp macro="" textlink="">
      <xdr:nvSpPr>
        <xdr:cNvPr id="658" name="楕円 657"/>
        <xdr:cNvSpPr/>
      </xdr:nvSpPr>
      <xdr:spPr>
        <a:xfrm>
          <a:off x="12763500" y="1326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159884</xdr:rowOff>
    </xdr:from>
    <xdr:ext cx="534377" cy="259045"/>
    <xdr:sp macro="" textlink="">
      <xdr:nvSpPr>
        <xdr:cNvPr id="659" name="テキスト ボックス 658"/>
        <xdr:cNvSpPr txBox="1"/>
      </xdr:nvSpPr>
      <xdr:spPr>
        <a:xfrm>
          <a:off x="12547111" y="133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142832</xdr:rowOff>
    </xdr:from>
    <xdr:to>
      <xdr:col>85</xdr:col>
      <xdr:colOff>127000</xdr:colOff>
      <xdr:row>97</xdr:row>
      <xdr:rowOff>87877</xdr:rowOff>
    </xdr:to>
    <xdr:cxnSp macro="">
      <xdr:nvCxnSpPr>
        <xdr:cNvPr id="686" name="直線コネクタ 685"/>
        <xdr:cNvCxnSpPr/>
      </xdr:nvCxnSpPr>
      <xdr:spPr>
        <a:xfrm>
          <a:off x="15481300" y="16602032"/>
          <a:ext cx="838200" cy="11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7" name="積立金平均値テキスト"/>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36167</xdr:rowOff>
    </xdr:from>
    <xdr:to>
      <xdr:col>81</xdr:col>
      <xdr:colOff>50800</xdr:colOff>
      <xdr:row>96</xdr:row>
      <xdr:rowOff>142832</xdr:rowOff>
    </xdr:to>
    <xdr:cxnSp macro="">
      <xdr:nvCxnSpPr>
        <xdr:cNvPr id="689" name="直線コネクタ 688"/>
        <xdr:cNvCxnSpPr/>
      </xdr:nvCxnSpPr>
      <xdr:spPr>
        <a:xfrm>
          <a:off x="14592300" y="16495367"/>
          <a:ext cx="889000" cy="10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106807</xdr:rowOff>
    </xdr:from>
    <xdr:ext cx="534377" cy="259045"/>
    <xdr:sp macro="" textlink="">
      <xdr:nvSpPr>
        <xdr:cNvPr id="691" name="テキスト ボックス 690"/>
        <xdr:cNvSpPr txBox="1"/>
      </xdr:nvSpPr>
      <xdr:spPr>
        <a:xfrm>
          <a:off x="15214111"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36167</xdr:rowOff>
    </xdr:from>
    <xdr:to>
      <xdr:col>76</xdr:col>
      <xdr:colOff>114300</xdr:colOff>
      <xdr:row>96</xdr:row>
      <xdr:rowOff>110623</xdr:rowOff>
    </xdr:to>
    <xdr:cxnSp macro="">
      <xdr:nvCxnSpPr>
        <xdr:cNvPr id="692" name="直線コネクタ 691"/>
        <xdr:cNvCxnSpPr/>
      </xdr:nvCxnSpPr>
      <xdr:spPr>
        <a:xfrm flipV="1">
          <a:off x="13703300" y="16495367"/>
          <a:ext cx="889000" cy="7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125803</xdr:rowOff>
    </xdr:from>
    <xdr:ext cx="469744" cy="259045"/>
    <xdr:sp macro="" textlink="">
      <xdr:nvSpPr>
        <xdr:cNvPr id="694" name="テキスト ボックス 693"/>
        <xdr:cNvSpPr txBox="1"/>
      </xdr:nvSpPr>
      <xdr:spPr>
        <a:xfrm>
          <a:off x="14357428" y="1675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110623</xdr:rowOff>
    </xdr:from>
    <xdr:to>
      <xdr:col>71</xdr:col>
      <xdr:colOff>177800</xdr:colOff>
      <xdr:row>97</xdr:row>
      <xdr:rowOff>963</xdr:rowOff>
    </xdr:to>
    <xdr:cxnSp macro="">
      <xdr:nvCxnSpPr>
        <xdr:cNvPr id="695" name="直線コネクタ 694"/>
        <xdr:cNvCxnSpPr/>
      </xdr:nvCxnSpPr>
      <xdr:spPr>
        <a:xfrm flipV="1">
          <a:off x="12814300" y="16569823"/>
          <a:ext cx="889000" cy="6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146217</xdr:rowOff>
    </xdr:from>
    <xdr:ext cx="469744" cy="259045"/>
    <xdr:sp macro="" textlink="">
      <xdr:nvSpPr>
        <xdr:cNvPr id="697" name="テキスト ボックス 696"/>
        <xdr:cNvSpPr txBox="1"/>
      </xdr:nvSpPr>
      <xdr:spPr>
        <a:xfrm>
          <a:off x="13468428" y="167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47508</xdr:rowOff>
    </xdr:from>
    <xdr:ext cx="534377" cy="259045"/>
    <xdr:sp macro="" textlink="">
      <xdr:nvSpPr>
        <xdr:cNvPr id="699" name="テキスト ボックス 698"/>
        <xdr:cNvSpPr txBox="1"/>
      </xdr:nvSpPr>
      <xdr:spPr>
        <a:xfrm>
          <a:off x="12547111" y="1667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37077</xdr:rowOff>
    </xdr:from>
    <xdr:to>
      <xdr:col>85</xdr:col>
      <xdr:colOff>177800</xdr:colOff>
      <xdr:row>97</xdr:row>
      <xdr:rowOff>138677</xdr:rowOff>
    </xdr:to>
    <xdr:sp macro="" textlink="">
      <xdr:nvSpPr>
        <xdr:cNvPr id="705" name="楕円 704"/>
        <xdr:cNvSpPr/>
      </xdr:nvSpPr>
      <xdr:spPr>
        <a:xfrm>
          <a:off x="16268700" y="1666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15504</xdr:rowOff>
    </xdr:from>
    <xdr:ext cx="469744" cy="259045"/>
    <xdr:sp macro="" textlink="">
      <xdr:nvSpPr>
        <xdr:cNvPr id="706" name="積立金該当値テキスト"/>
        <xdr:cNvSpPr txBox="1"/>
      </xdr:nvSpPr>
      <xdr:spPr>
        <a:xfrm>
          <a:off x="16370300" y="1664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92032</xdr:rowOff>
    </xdr:from>
    <xdr:to>
      <xdr:col>81</xdr:col>
      <xdr:colOff>101600</xdr:colOff>
      <xdr:row>97</xdr:row>
      <xdr:rowOff>22182</xdr:rowOff>
    </xdr:to>
    <xdr:sp macro="" textlink="">
      <xdr:nvSpPr>
        <xdr:cNvPr id="707" name="楕円 706"/>
        <xdr:cNvSpPr/>
      </xdr:nvSpPr>
      <xdr:spPr>
        <a:xfrm>
          <a:off x="15430500" y="1655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38709</xdr:rowOff>
    </xdr:from>
    <xdr:ext cx="534377" cy="259045"/>
    <xdr:sp macro="" textlink="">
      <xdr:nvSpPr>
        <xdr:cNvPr id="708" name="テキスト ボックス 707"/>
        <xdr:cNvSpPr txBox="1"/>
      </xdr:nvSpPr>
      <xdr:spPr>
        <a:xfrm>
          <a:off x="15214111" y="1632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156817</xdr:rowOff>
    </xdr:from>
    <xdr:to>
      <xdr:col>76</xdr:col>
      <xdr:colOff>165100</xdr:colOff>
      <xdr:row>96</xdr:row>
      <xdr:rowOff>86967</xdr:rowOff>
    </xdr:to>
    <xdr:sp macro="" textlink="">
      <xdr:nvSpPr>
        <xdr:cNvPr id="709" name="楕円 708"/>
        <xdr:cNvSpPr/>
      </xdr:nvSpPr>
      <xdr:spPr>
        <a:xfrm>
          <a:off x="14541500" y="1644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103494</xdr:rowOff>
    </xdr:from>
    <xdr:ext cx="534377" cy="259045"/>
    <xdr:sp macro="" textlink="">
      <xdr:nvSpPr>
        <xdr:cNvPr id="710" name="テキスト ボックス 709"/>
        <xdr:cNvSpPr txBox="1"/>
      </xdr:nvSpPr>
      <xdr:spPr>
        <a:xfrm>
          <a:off x="14325111" y="1621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59823</xdr:rowOff>
    </xdr:from>
    <xdr:to>
      <xdr:col>72</xdr:col>
      <xdr:colOff>38100</xdr:colOff>
      <xdr:row>96</xdr:row>
      <xdr:rowOff>161423</xdr:rowOff>
    </xdr:to>
    <xdr:sp macro="" textlink="">
      <xdr:nvSpPr>
        <xdr:cNvPr id="711" name="楕円 710"/>
        <xdr:cNvSpPr/>
      </xdr:nvSpPr>
      <xdr:spPr>
        <a:xfrm>
          <a:off x="13652500" y="165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6500</xdr:rowOff>
    </xdr:from>
    <xdr:ext cx="534377" cy="259045"/>
    <xdr:sp macro="" textlink="">
      <xdr:nvSpPr>
        <xdr:cNvPr id="712" name="テキスト ボックス 711"/>
        <xdr:cNvSpPr txBox="1"/>
      </xdr:nvSpPr>
      <xdr:spPr>
        <a:xfrm>
          <a:off x="13436111" y="1629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121613</xdr:rowOff>
    </xdr:from>
    <xdr:to>
      <xdr:col>67</xdr:col>
      <xdr:colOff>101600</xdr:colOff>
      <xdr:row>97</xdr:row>
      <xdr:rowOff>51763</xdr:rowOff>
    </xdr:to>
    <xdr:sp macro="" textlink="">
      <xdr:nvSpPr>
        <xdr:cNvPr id="713" name="楕円 712"/>
        <xdr:cNvSpPr/>
      </xdr:nvSpPr>
      <xdr:spPr>
        <a:xfrm>
          <a:off x="12763500" y="165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68290</xdr:rowOff>
    </xdr:from>
    <xdr:ext cx="534377" cy="259045"/>
    <xdr:sp macro="" textlink="">
      <xdr:nvSpPr>
        <xdr:cNvPr id="714" name="テキスト ボックス 713"/>
        <xdr:cNvSpPr txBox="1"/>
      </xdr:nvSpPr>
      <xdr:spPr>
        <a:xfrm>
          <a:off x="12547111" y="1635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130937</xdr:rowOff>
    </xdr:from>
    <xdr:to>
      <xdr:col>116</xdr:col>
      <xdr:colOff>63500</xdr:colOff>
      <xdr:row>37</xdr:row>
      <xdr:rowOff>70739</xdr:rowOff>
    </xdr:to>
    <xdr:cxnSp macro="">
      <xdr:nvCxnSpPr>
        <xdr:cNvPr id="743" name="直線コネクタ 742"/>
        <xdr:cNvCxnSpPr/>
      </xdr:nvCxnSpPr>
      <xdr:spPr>
        <a:xfrm>
          <a:off x="21323300" y="6131687"/>
          <a:ext cx="838200" cy="28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134764</xdr:rowOff>
    </xdr:from>
    <xdr:ext cx="378565" cy="259045"/>
    <xdr:sp macro="" textlink="">
      <xdr:nvSpPr>
        <xdr:cNvPr id="744" name="投資及び出資金平均値テキスト"/>
        <xdr:cNvSpPr txBox="1"/>
      </xdr:nvSpPr>
      <xdr:spPr>
        <a:xfrm>
          <a:off x="22212300" y="6478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129794</xdr:rowOff>
    </xdr:from>
    <xdr:to>
      <xdr:col>111</xdr:col>
      <xdr:colOff>177800</xdr:colOff>
      <xdr:row>35</xdr:row>
      <xdr:rowOff>130937</xdr:rowOff>
    </xdr:to>
    <xdr:cxnSp macro="">
      <xdr:nvCxnSpPr>
        <xdr:cNvPr id="746" name="直線コネクタ 745"/>
        <xdr:cNvCxnSpPr/>
      </xdr:nvCxnSpPr>
      <xdr:spPr>
        <a:xfrm>
          <a:off x="20434300" y="5787644"/>
          <a:ext cx="889000" cy="34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81424</xdr:rowOff>
    </xdr:from>
    <xdr:ext cx="378565" cy="259045"/>
    <xdr:sp macro="" textlink="">
      <xdr:nvSpPr>
        <xdr:cNvPr id="748" name="テキスト ボックス 747"/>
        <xdr:cNvSpPr txBox="1"/>
      </xdr:nvSpPr>
      <xdr:spPr>
        <a:xfrm>
          <a:off x="21134017" y="6596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129794</xdr:rowOff>
    </xdr:from>
    <xdr:to>
      <xdr:col>107</xdr:col>
      <xdr:colOff>50800</xdr:colOff>
      <xdr:row>37</xdr:row>
      <xdr:rowOff>28829</xdr:rowOff>
    </xdr:to>
    <xdr:cxnSp macro="">
      <xdr:nvCxnSpPr>
        <xdr:cNvPr id="749" name="直線コネクタ 748"/>
        <xdr:cNvCxnSpPr/>
      </xdr:nvCxnSpPr>
      <xdr:spPr>
        <a:xfrm flipV="1">
          <a:off x="19545300" y="5787644"/>
          <a:ext cx="889000" cy="58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87901</xdr:rowOff>
    </xdr:from>
    <xdr:ext cx="378565" cy="259045"/>
    <xdr:sp macro="" textlink="">
      <xdr:nvSpPr>
        <xdr:cNvPr id="751" name="テキスト ボックス 750"/>
        <xdr:cNvSpPr txBox="1"/>
      </xdr:nvSpPr>
      <xdr:spPr>
        <a:xfrm>
          <a:off x="20245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28829</xdr:rowOff>
    </xdr:from>
    <xdr:to>
      <xdr:col>102</xdr:col>
      <xdr:colOff>114300</xdr:colOff>
      <xdr:row>38</xdr:row>
      <xdr:rowOff>109601</xdr:rowOff>
    </xdr:to>
    <xdr:cxnSp macro="">
      <xdr:nvCxnSpPr>
        <xdr:cNvPr id="752" name="直線コネクタ 751"/>
        <xdr:cNvCxnSpPr/>
      </xdr:nvCxnSpPr>
      <xdr:spPr>
        <a:xfrm flipV="1">
          <a:off x="18656300" y="6372479"/>
          <a:ext cx="889000" cy="25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112857</xdr:rowOff>
    </xdr:from>
    <xdr:ext cx="378565" cy="259045"/>
    <xdr:sp macro="" textlink="">
      <xdr:nvSpPr>
        <xdr:cNvPr id="754" name="テキスト ボックス 753"/>
        <xdr:cNvSpPr txBox="1"/>
      </xdr:nvSpPr>
      <xdr:spPr>
        <a:xfrm>
          <a:off x="19356017" y="662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6" name="テキスト ボックス 755"/>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19939</xdr:rowOff>
    </xdr:from>
    <xdr:to>
      <xdr:col>116</xdr:col>
      <xdr:colOff>114300</xdr:colOff>
      <xdr:row>37</xdr:row>
      <xdr:rowOff>121539</xdr:rowOff>
    </xdr:to>
    <xdr:sp macro="" textlink="">
      <xdr:nvSpPr>
        <xdr:cNvPr id="762" name="楕円 761"/>
        <xdr:cNvSpPr/>
      </xdr:nvSpPr>
      <xdr:spPr>
        <a:xfrm>
          <a:off x="22110700" y="63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42816</xdr:rowOff>
    </xdr:from>
    <xdr:ext cx="469744" cy="259045"/>
    <xdr:sp macro="" textlink="">
      <xdr:nvSpPr>
        <xdr:cNvPr id="763" name="投資及び出資金該当値テキスト"/>
        <xdr:cNvSpPr txBox="1"/>
      </xdr:nvSpPr>
      <xdr:spPr>
        <a:xfrm>
          <a:off x="22212300" y="621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80137</xdr:rowOff>
    </xdr:from>
    <xdr:to>
      <xdr:col>112</xdr:col>
      <xdr:colOff>38100</xdr:colOff>
      <xdr:row>36</xdr:row>
      <xdr:rowOff>10287</xdr:rowOff>
    </xdr:to>
    <xdr:sp macro="" textlink="">
      <xdr:nvSpPr>
        <xdr:cNvPr id="764" name="楕円 763"/>
        <xdr:cNvSpPr/>
      </xdr:nvSpPr>
      <xdr:spPr>
        <a:xfrm>
          <a:off x="21272500" y="60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26814</xdr:rowOff>
    </xdr:from>
    <xdr:ext cx="469744" cy="259045"/>
    <xdr:sp macro="" textlink="">
      <xdr:nvSpPr>
        <xdr:cNvPr id="765" name="テキスト ボックス 764"/>
        <xdr:cNvSpPr txBox="1"/>
      </xdr:nvSpPr>
      <xdr:spPr>
        <a:xfrm>
          <a:off x="21088428" y="585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78994</xdr:rowOff>
    </xdr:from>
    <xdr:to>
      <xdr:col>107</xdr:col>
      <xdr:colOff>101600</xdr:colOff>
      <xdr:row>34</xdr:row>
      <xdr:rowOff>9144</xdr:rowOff>
    </xdr:to>
    <xdr:sp macro="" textlink="">
      <xdr:nvSpPr>
        <xdr:cNvPr id="766" name="楕円 765"/>
        <xdr:cNvSpPr/>
      </xdr:nvSpPr>
      <xdr:spPr>
        <a:xfrm>
          <a:off x="20383500" y="57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25671</xdr:rowOff>
    </xdr:from>
    <xdr:ext cx="469744" cy="259045"/>
    <xdr:sp macro="" textlink="">
      <xdr:nvSpPr>
        <xdr:cNvPr id="767" name="テキスト ボックス 766"/>
        <xdr:cNvSpPr txBox="1"/>
      </xdr:nvSpPr>
      <xdr:spPr>
        <a:xfrm>
          <a:off x="20199428" y="551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149479</xdr:rowOff>
    </xdr:from>
    <xdr:to>
      <xdr:col>102</xdr:col>
      <xdr:colOff>165100</xdr:colOff>
      <xdr:row>37</xdr:row>
      <xdr:rowOff>79629</xdr:rowOff>
    </xdr:to>
    <xdr:sp macro="" textlink="">
      <xdr:nvSpPr>
        <xdr:cNvPr id="768" name="楕円 767"/>
        <xdr:cNvSpPr/>
      </xdr:nvSpPr>
      <xdr:spPr>
        <a:xfrm>
          <a:off x="19494500" y="632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96156</xdr:rowOff>
    </xdr:from>
    <xdr:ext cx="469744" cy="259045"/>
    <xdr:sp macro="" textlink="">
      <xdr:nvSpPr>
        <xdr:cNvPr id="769" name="テキスト ボックス 768"/>
        <xdr:cNvSpPr txBox="1"/>
      </xdr:nvSpPr>
      <xdr:spPr>
        <a:xfrm>
          <a:off x="19310428" y="609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58801</xdr:rowOff>
    </xdr:from>
    <xdr:to>
      <xdr:col>98</xdr:col>
      <xdr:colOff>38100</xdr:colOff>
      <xdr:row>38</xdr:row>
      <xdr:rowOff>160401</xdr:rowOff>
    </xdr:to>
    <xdr:sp macro="" textlink="">
      <xdr:nvSpPr>
        <xdr:cNvPr id="770" name="楕円 769"/>
        <xdr:cNvSpPr/>
      </xdr:nvSpPr>
      <xdr:spPr>
        <a:xfrm>
          <a:off x="18605500" y="657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151528</xdr:rowOff>
    </xdr:from>
    <xdr:ext cx="378565" cy="259045"/>
    <xdr:sp macro="" textlink="">
      <xdr:nvSpPr>
        <xdr:cNvPr id="771" name="テキスト ボックス 770"/>
        <xdr:cNvSpPr txBox="1"/>
      </xdr:nvSpPr>
      <xdr:spPr>
        <a:xfrm>
          <a:off x="18467017" y="6666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21590</xdr:rowOff>
    </xdr:from>
    <xdr:to>
      <xdr:col>116</xdr:col>
      <xdr:colOff>63500</xdr:colOff>
      <xdr:row>59</xdr:row>
      <xdr:rowOff>21742</xdr:rowOff>
    </xdr:to>
    <xdr:cxnSp macro="">
      <xdr:nvCxnSpPr>
        <xdr:cNvPr id="800" name="直線コネクタ 799"/>
        <xdr:cNvCxnSpPr/>
      </xdr:nvCxnSpPr>
      <xdr:spPr>
        <a:xfrm flipV="1">
          <a:off x="21323300" y="10137140"/>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21742</xdr:rowOff>
    </xdr:from>
    <xdr:to>
      <xdr:col>111</xdr:col>
      <xdr:colOff>177800</xdr:colOff>
      <xdr:row>59</xdr:row>
      <xdr:rowOff>21742</xdr:rowOff>
    </xdr:to>
    <xdr:cxnSp macro="">
      <xdr:nvCxnSpPr>
        <xdr:cNvPr id="803" name="直線コネクタ 802"/>
        <xdr:cNvCxnSpPr/>
      </xdr:nvCxnSpPr>
      <xdr:spPr>
        <a:xfrm>
          <a:off x="20434300" y="101372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21590</xdr:rowOff>
    </xdr:from>
    <xdr:to>
      <xdr:col>107</xdr:col>
      <xdr:colOff>50800</xdr:colOff>
      <xdr:row>59</xdr:row>
      <xdr:rowOff>21742</xdr:rowOff>
    </xdr:to>
    <xdr:cxnSp macro="">
      <xdr:nvCxnSpPr>
        <xdr:cNvPr id="806" name="直線コネクタ 805"/>
        <xdr:cNvCxnSpPr/>
      </xdr:nvCxnSpPr>
      <xdr:spPr>
        <a:xfrm>
          <a:off x="19545300" y="1013714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21513</xdr:rowOff>
    </xdr:from>
    <xdr:to>
      <xdr:col>102</xdr:col>
      <xdr:colOff>114300</xdr:colOff>
      <xdr:row>59</xdr:row>
      <xdr:rowOff>21590</xdr:rowOff>
    </xdr:to>
    <xdr:cxnSp macro="">
      <xdr:nvCxnSpPr>
        <xdr:cNvPr id="809" name="直線コネクタ 808"/>
        <xdr:cNvCxnSpPr/>
      </xdr:nvCxnSpPr>
      <xdr:spPr>
        <a:xfrm>
          <a:off x="18656300" y="10137063"/>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142240</xdr:rowOff>
    </xdr:from>
    <xdr:to>
      <xdr:col>116</xdr:col>
      <xdr:colOff>114300</xdr:colOff>
      <xdr:row>59</xdr:row>
      <xdr:rowOff>72390</xdr:rowOff>
    </xdr:to>
    <xdr:sp macro="" textlink="">
      <xdr:nvSpPr>
        <xdr:cNvPr id="819" name="楕円 818"/>
        <xdr:cNvSpPr/>
      </xdr:nvSpPr>
      <xdr:spPr>
        <a:xfrm>
          <a:off x="22110700" y="100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57167</xdr:rowOff>
    </xdr:from>
    <xdr:ext cx="378565" cy="259045"/>
    <xdr:sp macro="" textlink="">
      <xdr:nvSpPr>
        <xdr:cNvPr id="820" name="貸付金該当値テキスト"/>
        <xdr:cNvSpPr txBox="1"/>
      </xdr:nvSpPr>
      <xdr:spPr>
        <a:xfrm>
          <a:off x="22212300" y="10001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142392</xdr:rowOff>
    </xdr:from>
    <xdr:to>
      <xdr:col>112</xdr:col>
      <xdr:colOff>38100</xdr:colOff>
      <xdr:row>59</xdr:row>
      <xdr:rowOff>72542</xdr:rowOff>
    </xdr:to>
    <xdr:sp macro="" textlink="">
      <xdr:nvSpPr>
        <xdr:cNvPr id="821" name="楕円 820"/>
        <xdr:cNvSpPr/>
      </xdr:nvSpPr>
      <xdr:spPr>
        <a:xfrm>
          <a:off x="21272500" y="100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63669</xdr:rowOff>
    </xdr:from>
    <xdr:ext cx="378565" cy="259045"/>
    <xdr:sp macro="" textlink="">
      <xdr:nvSpPr>
        <xdr:cNvPr id="822" name="テキスト ボックス 821"/>
        <xdr:cNvSpPr txBox="1"/>
      </xdr:nvSpPr>
      <xdr:spPr>
        <a:xfrm>
          <a:off x="21134017" y="10179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142392</xdr:rowOff>
    </xdr:from>
    <xdr:to>
      <xdr:col>107</xdr:col>
      <xdr:colOff>101600</xdr:colOff>
      <xdr:row>59</xdr:row>
      <xdr:rowOff>72542</xdr:rowOff>
    </xdr:to>
    <xdr:sp macro="" textlink="">
      <xdr:nvSpPr>
        <xdr:cNvPr id="823" name="楕円 822"/>
        <xdr:cNvSpPr/>
      </xdr:nvSpPr>
      <xdr:spPr>
        <a:xfrm>
          <a:off x="20383500" y="100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63669</xdr:rowOff>
    </xdr:from>
    <xdr:ext cx="378565" cy="259045"/>
    <xdr:sp macro="" textlink="">
      <xdr:nvSpPr>
        <xdr:cNvPr id="824" name="テキスト ボックス 823"/>
        <xdr:cNvSpPr txBox="1"/>
      </xdr:nvSpPr>
      <xdr:spPr>
        <a:xfrm>
          <a:off x="20245017" y="10179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142240</xdr:rowOff>
    </xdr:from>
    <xdr:to>
      <xdr:col>102</xdr:col>
      <xdr:colOff>165100</xdr:colOff>
      <xdr:row>59</xdr:row>
      <xdr:rowOff>72390</xdr:rowOff>
    </xdr:to>
    <xdr:sp macro="" textlink="">
      <xdr:nvSpPr>
        <xdr:cNvPr id="825" name="楕円 824"/>
        <xdr:cNvSpPr/>
      </xdr:nvSpPr>
      <xdr:spPr>
        <a:xfrm>
          <a:off x="19494500" y="100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63517</xdr:rowOff>
    </xdr:from>
    <xdr:ext cx="378565" cy="259045"/>
    <xdr:sp macro="" textlink="">
      <xdr:nvSpPr>
        <xdr:cNvPr id="826" name="テキスト ボックス 825"/>
        <xdr:cNvSpPr txBox="1"/>
      </xdr:nvSpPr>
      <xdr:spPr>
        <a:xfrm>
          <a:off x="19356017" y="1017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142163</xdr:rowOff>
    </xdr:from>
    <xdr:to>
      <xdr:col>98</xdr:col>
      <xdr:colOff>38100</xdr:colOff>
      <xdr:row>59</xdr:row>
      <xdr:rowOff>72313</xdr:rowOff>
    </xdr:to>
    <xdr:sp macro="" textlink="">
      <xdr:nvSpPr>
        <xdr:cNvPr id="827" name="楕円 826"/>
        <xdr:cNvSpPr/>
      </xdr:nvSpPr>
      <xdr:spPr>
        <a:xfrm>
          <a:off x="18605500" y="1008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63440</xdr:rowOff>
    </xdr:from>
    <xdr:ext cx="378565" cy="259045"/>
    <xdr:sp macro="" textlink="">
      <xdr:nvSpPr>
        <xdr:cNvPr id="828" name="テキスト ボックス 827"/>
        <xdr:cNvSpPr txBox="1"/>
      </xdr:nvSpPr>
      <xdr:spPr>
        <a:xfrm>
          <a:off x="18467017" y="10178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142329</xdr:rowOff>
    </xdr:from>
    <xdr:to>
      <xdr:col>116</xdr:col>
      <xdr:colOff>63500</xdr:colOff>
      <xdr:row>77</xdr:row>
      <xdr:rowOff>169418</xdr:rowOff>
    </xdr:to>
    <xdr:cxnSp macro="">
      <xdr:nvCxnSpPr>
        <xdr:cNvPr id="856" name="直線コネクタ 855"/>
        <xdr:cNvCxnSpPr/>
      </xdr:nvCxnSpPr>
      <xdr:spPr>
        <a:xfrm flipV="1">
          <a:off x="21323300" y="13343979"/>
          <a:ext cx="8382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7" name="繰出金平均値テキスト"/>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169418</xdr:rowOff>
    </xdr:from>
    <xdr:to>
      <xdr:col>111</xdr:col>
      <xdr:colOff>177800</xdr:colOff>
      <xdr:row>78</xdr:row>
      <xdr:rowOff>33584</xdr:rowOff>
    </xdr:to>
    <xdr:cxnSp macro="">
      <xdr:nvCxnSpPr>
        <xdr:cNvPr id="859" name="直線コネクタ 858"/>
        <xdr:cNvCxnSpPr/>
      </xdr:nvCxnSpPr>
      <xdr:spPr>
        <a:xfrm flipV="1">
          <a:off x="20434300" y="13371068"/>
          <a:ext cx="889000" cy="3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61" name="テキスト ボックス 860"/>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33584</xdr:rowOff>
    </xdr:from>
    <xdr:to>
      <xdr:col>107</xdr:col>
      <xdr:colOff>50800</xdr:colOff>
      <xdr:row>78</xdr:row>
      <xdr:rowOff>70571</xdr:rowOff>
    </xdr:to>
    <xdr:cxnSp macro="">
      <xdr:nvCxnSpPr>
        <xdr:cNvPr id="862" name="直線コネクタ 861"/>
        <xdr:cNvCxnSpPr/>
      </xdr:nvCxnSpPr>
      <xdr:spPr>
        <a:xfrm flipV="1">
          <a:off x="19545300" y="13406684"/>
          <a:ext cx="889000" cy="3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64" name="テキスト ボックス 863"/>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70571</xdr:rowOff>
    </xdr:from>
    <xdr:to>
      <xdr:col>102</xdr:col>
      <xdr:colOff>114300</xdr:colOff>
      <xdr:row>78</xdr:row>
      <xdr:rowOff>91900</xdr:rowOff>
    </xdr:to>
    <xdr:cxnSp macro="">
      <xdr:nvCxnSpPr>
        <xdr:cNvPr id="865" name="直線コネクタ 864"/>
        <xdr:cNvCxnSpPr/>
      </xdr:nvCxnSpPr>
      <xdr:spPr>
        <a:xfrm flipV="1">
          <a:off x="18656300" y="13443671"/>
          <a:ext cx="889000" cy="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115885</xdr:rowOff>
    </xdr:from>
    <xdr:ext cx="534377" cy="259045"/>
    <xdr:sp macro="" textlink="">
      <xdr:nvSpPr>
        <xdr:cNvPr id="867" name="テキスト ボックス 866"/>
        <xdr:cNvSpPr txBox="1"/>
      </xdr:nvSpPr>
      <xdr:spPr>
        <a:xfrm>
          <a:off x="19278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49316</xdr:rowOff>
    </xdr:from>
    <xdr:ext cx="534377" cy="259045"/>
    <xdr:sp macro="" textlink="">
      <xdr:nvSpPr>
        <xdr:cNvPr id="869" name="テキスト ボックス 868"/>
        <xdr:cNvSpPr txBox="1"/>
      </xdr:nvSpPr>
      <xdr:spPr>
        <a:xfrm>
          <a:off x="18389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91529</xdr:rowOff>
    </xdr:from>
    <xdr:to>
      <xdr:col>116</xdr:col>
      <xdr:colOff>114300</xdr:colOff>
      <xdr:row>78</xdr:row>
      <xdr:rowOff>21679</xdr:rowOff>
    </xdr:to>
    <xdr:sp macro="" textlink="">
      <xdr:nvSpPr>
        <xdr:cNvPr id="875" name="楕円 874"/>
        <xdr:cNvSpPr/>
      </xdr:nvSpPr>
      <xdr:spPr>
        <a:xfrm>
          <a:off x="22110700" y="1329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69956</xdr:rowOff>
    </xdr:from>
    <xdr:ext cx="534377" cy="259045"/>
    <xdr:sp macro="" textlink="">
      <xdr:nvSpPr>
        <xdr:cNvPr id="876" name="繰出金該当値テキスト"/>
        <xdr:cNvSpPr txBox="1"/>
      </xdr:nvSpPr>
      <xdr:spPr>
        <a:xfrm>
          <a:off x="22212300" y="1327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118618</xdr:rowOff>
    </xdr:from>
    <xdr:to>
      <xdr:col>112</xdr:col>
      <xdr:colOff>38100</xdr:colOff>
      <xdr:row>78</xdr:row>
      <xdr:rowOff>48768</xdr:rowOff>
    </xdr:to>
    <xdr:sp macro="" textlink="">
      <xdr:nvSpPr>
        <xdr:cNvPr id="877" name="楕円 876"/>
        <xdr:cNvSpPr/>
      </xdr:nvSpPr>
      <xdr:spPr>
        <a:xfrm>
          <a:off x="21272500" y="1332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39895</xdr:rowOff>
    </xdr:from>
    <xdr:ext cx="534377" cy="259045"/>
    <xdr:sp macro="" textlink="">
      <xdr:nvSpPr>
        <xdr:cNvPr id="878" name="テキスト ボックス 877"/>
        <xdr:cNvSpPr txBox="1"/>
      </xdr:nvSpPr>
      <xdr:spPr>
        <a:xfrm>
          <a:off x="21056111" y="134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154234</xdr:rowOff>
    </xdr:from>
    <xdr:to>
      <xdr:col>107</xdr:col>
      <xdr:colOff>101600</xdr:colOff>
      <xdr:row>78</xdr:row>
      <xdr:rowOff>84384</xdr:rowOff>
    </xdr:to>
    <xdr:sp macro="" textlink="">
      <xdr:nvSpPr>
        <xdr:cNvPr id="879" name="楕円 878"/>
        <xdr:cNvSpPr/>
      </xdr:nvSpPr>
      <xdr:spPr>
        <a:xfrm>
          <a:off x="20383500" y="1335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75511</xdr:rowOff>
    </xdr:from>
    <xdr:ext cx="534377" cy="259045"/>
    <xdr:sp macro="" textlink="">
      <xdr:nvSpPr>
        <xdr:cNvPr id="880" name="テキスト ボックス 879"/>
        <xdr:cNvSpPr txBox="1"/>
      </xdr:nvSpPr>
      <xdr:spPr>
        <a:xfrm>
          <a:off x="20167111" y="1344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19771</xdr:rowOff>
    </xdr:from>
    <xdr:to>
      <xdr:col>102</xdr:col>
      <xdr:colOff>165100</xdr:colOff>
      <xdr:row>78</xdr:row>
      <xdr:rowOff>121371</xdr:rowOff>
    </xdr:to>
    <xdr:sp macro="" textlink="">
      <xdr:nvSpPr>
        <xdr:cNvPr id="881" name="楕円 880"/>
        <xdr:cNvSpPr/>
      </xdr:nvSpPr>
      <xdr:spPr>
        <a:xfrm>
          <a:off x="19494500" y="1339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112498</xdr:rowOff>
    </xdr:from>
    <xdr:ext cx="534377" cy="259045"/>
    <xdr:sp macro="" textlink="">
      <xdr:nvSpPr>
        <xdr:cNvPr id="882" name="テキスト ボックス 881"/>
        <xdr:cNvSpPr txBox="1"/>
      </xdr:nvSpPr>
      <xdr:spPr>
        <a:xfrm>
          <a:off x="19278111" y="1348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41100</xdr:rowOff>
    </xdr:from>
    <xdr:to>
      <xdr:col>98</xdr:col>
      <xdr:colOff>38100</xdr:colOff>
      <xdr:row>78</xdr:row>
      <xdr:rowOff>142700</xdr:rowOff>
    </xdr:to>
    <xdr:sp macro="" textlink="">
      <xdr:nvSpPr>
        <xdr:cNvPr id="883" name="楕円 882"/>
        <xdr:cNvSpPr/>
      </xdr:nvSpPr>
      <xdr:spPr>
        <a:xfrm>
          <a:off x="18605500" y="1341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133827</xdr:rowOff>
    </xdr:from>
    <xdr:ext cx="534377" cy="259045"/>
    <xdr:sp macro="" textlink="">
      <xdr:nvSpPr>
        <xdr:cNvPr id="884" name="テキスト ボックス 883"/>
        <xdr:cNvSpPr txBox="1"/>
      </xdr:nvSpPr>
      <xdr:spPr>
        <a:xfrm>
          <a:off x="18389111" y="1350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令和元年度決算における住民一人当たりのコストについては、総額において住民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人当たりの市の歳出決算額は</a:t>
          </a:r>
          <a:r>
            <a:rPr kumimoji="1" lang="en-US" altLang="ja-JP" sz="1300">
              <a:latin typeface="ＭＳ Ｐゴシック" panose="020B0600070205080204" pitchFamily="50" charset="-128"/>
              <a:ea typeface="ＭＳ Ｐゴシック" panose="020B0600070205080204" pitchFamily="50" charset="-128"/>
            </a:rPr>
            <a:t>311,829</a:t>
          </a:r>
          <a:r>
            <a:rPr kumimoji="1" lang="ja-JP" altLang="en-US" sz="1300">
              <a:latin typeface="ＭＳ Ｐゴシック" panose="020B0600070205080204" pitchFamily="50" charset="-128"/>
              <a:ea typeface="ＭＳ Ｐゴシック" panose="020B0600070205080204" pitchFamily="50" charset="-128"/>
            </a:rPr>
            <a:t>円で令和元年度の類似団体平均の</a:t>
          </a:r>
          <a:r>
            <a:rPr kumimoji="1" lang="en-US" altLang="ja-JP" sz="1300">
              <a:latin typeface="ＭＳ Ｐゴシック" panose="020B0600070205080204" pitchFamily="50" charset="-128"/>
              <a:ea typeface="ＭＳ Ｐゴシック" panose="020B0600070205080204" pitchFamily="50" charset="-128"/>
            </a:rPr>
            <a:t>389,710</a:t>
          </a:r>
          <a:r>
            <a:rPr kumimoji="1" lang="ja-JP" altLang="en-US" sz="1300">
              <a:latin typeface="ＭＳ Ｐゴシック" panose="020B0600070205080204" pitchFamily="50" charset="-128"/>
              <a:ea typeface="ＭＳ Ｐゴシック" panose="020B0600070205080204" pitchFamily="50" charset="-128"/>
            </a:rPr>
            <a:t>円と比べて小さい状態であること、性質別において類似団体平均を上回っていたものは、「投資及び出資金」のみでその他の項目は全て下回っていることから、現時点において、効率的に行政運営を行っていると考えられる。</a:t>
          </a:r>
        </a:p>
        <a:p>
          <a:r>
            <a:rPr kumimoji="1" lang="ja-JP" altLang="en-US" sz="1300">
              <a:latin typeface="ＭＳ Ｐゴシック" panose="020B0600070205080204" pitchFamily="50" charset="-128"/>
              <a:ea typeface="ＭＳ Ｐゴシック" panose="020B0600070205080204" pitchFamily="50" charset="-128"/>
            </a:rPr>
            <a:t>　性質別において類似団体平均を上回っている「投資及び出資金」については、近年、水道事業として、配水場の整備などの大規模な整備を実施していることから、それに関する出資が増加していることから、類似団体平均を上回ったものである。</a:t>
          </a:r>
        </a:p>
        <a:p>
          <a:r>
            <a:rPr kumimoji="1" lang="ja-JP" altLang="en-US" sz="1300">
              <a:latin typeface="ＭＳ Ｐゴシック" panose="020B0600070205080204" pitchFamily="50" charset="-128"/>
              <a:ea typeface="ＭＳ Ｐゴシック" panose="020B0600070205080204" pitchFamily="50" charset="-128"/>
            </a:rPr>
            <a:t>　なお、近年、類似団体平均を上回っていた「普通建設事業費」については、市庁舎整備事業や学校給食共同調理場建替工事などの大規模な普通建設事業が終了したことから、類似団体平均を下回るようになったところである。</a:t>
          </a:r>
        </a:p>
        <a:p>
          <a:r>
            <a:rPr kumimoji="1" lang="ja-JP" altLang="en-US" sz="1300">
              <a:latin typeface="ＭＳ Ｐゴシック" panose="020B0600070205080204" pitchFamily="50" charset="-128"/>
              <a:ea typeface="ＭＳ Ｐゴシック" panose="020B0600070205080204" pitchFamily="50" charset="-128"/>
            </a:rPr>
            <a:t>　このように現在においては、住民一人当たりのコストは抑えられており、効率的に行政運営を行っているものの、高齢化の影響から、高齢者医療に係る繰出金が毎年増加しており、今後も当分の間はこの傾向は続くと考えられることから、現在の効率的な行政運営を維持するために、更なる行政経営改革を進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63,324
62,075
35.48
20,742,200
19,746,229
801,626
11,789,967
21,516,523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131470</xdr:rowOff>
    </xdr:from>
    <xdr:to>
      <xdr:col>24</xdr:col>
      <xdr:colOff>63500</xdr:colOff>
      <xdr:row>36</xdr:row>
      <xdr:rowOff>14427</xdr:rowOff>
    </xdr:to>
    <xdr:cxnSp macro="">
      <xdr:nvCxnSpPr>
        <xdr:cNvPr id="59" name="直線コネクタ 58"/>
        <xdr:cNvCxnSpPr/>
      </xdr:nvCxnSpPr>
      <xdr:spPr>
        <a:xfrm>
          <a:off x="3797300" y="6132220"/>
          <a:ext cx="8382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131470</xdr:rowOff>
    </xdr:from>
    <xdr:to>
      <xdr:col>19</xdr:col>
      <xdr:colOff>177800</xdr:colOff>
      <xdr:row>35</xdr:row>
      <xdr:rowOff>146101</xdr:rowOff>
    </xdr:to>
    <xdr:cxnSp macro="">
      <xdr:nvCxnSpPr>
        <xdr:cNvPr id="62" name="直線コネクタ 61"/>
        <xdr:cNvCxnSpPr/>
      </xdr:nvCxnSpPr>
      <xdr:spPr>
        <a:xfrm flipV="1">
          <a:off x="2908300" y="6132220"/>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123241</xdr:rowOff>
    </xdr:from>
    <xdr:to>
      <xdr:col>15</xdr:col>
      <xdr:colOff>50800</xdr:colOff>
      <xdr:row>35</xdr:row>
      <xdr:rowOff>146101</xdr:rowOff>
    </xdr:to>
    <xdr:cxnSp macro="">
      <xdr:nvCxnSpPr>
        <xdr:cNvPr id="65" name="直線コネクタ 64"/>
        <xdr:cNvCxnSpPr/>
      </xdr:nvCxnSpPr>
      <xdr:spPr>
        <a:xfrm>
          <a:off x="2019300" y="612399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23114</xdr:rowOff>
    </xdr:from>
    <xdr:to>
      <xdr:col>10</xdr:col>
      <xdr:colOff>114300</xdr:colOff>
      <xdr:row>35</xdr:row>
      <xdr:rowOff>123241</xdr:rowOff>
    </xdr:to>
    <xdr:cxnSp macro="">
      <xdr:nvCxnSpPr>
        <xdr:cNvPr id="68" name="直線コネクタ 67"/>
        <xdr:cNvCxnSpPr/>
      </xdr:nvCxnSpPr>
      <xdr:spPr>
        <a:xfrm>
          <a:off x="1130300" y="6023864"/>
          <a:ext cx="8890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136618</xdr:rowOff>
    </xdr:from>
    <xdr:ext cx="469744" cy="259045"/>
    <xdr:sp macro="" textlink="">
      <xdr:nvSpPr>
        <xdr:cNvPr id="72" name="テキスト ボックス 71"/>
        <xdr:cNvSpPr txBox="1"/>
      </xdr:nvSpPr>
      <xdr:spPr>
        <a:xfrm>
          <a:off x="895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135077</xdr:rowOff>
    </xdr:from>
    <xdr:to>
      <xdr:col>24</xdr:col>
      <xdr:colOff>114300</xdr:colOff>
      <xdr:row>36</xdr:row>
      <xdr:rowOff>65227</xdr:rowOff>
    </xdr:to>
    <xdr:sp macro="" textlink="">
      <xdr:nvSpPr>
        <xdr:cNvPr id="78" name="楕円 77"/>
        <xdr:cNvSpPr/>
      </xdr:nvSpPr>
      <xdr:spPr>
        <a:xfrm>
          <a:off x="4584700" y="613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113504</xdr:rowOff>
    </xdr:from>
    <xdr:ext cx="469744" cy="259045"/>
    <xdr:sp macro="" textlink="">
      <xdr:nvSpPr>
        <xdr:cNvPr id="79" name="議会費該当値テキスト"/>
        <xdr:cNvSpPr txBox="1"/>
      </xdr:nvSpPr>
      <xdr:spPr>
        <a:xfrm>
          <a:off x="4686300" y="611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80670</xdr:rowOff>
    </xdr:from>
    <xdr:to>
      <xdr:col>20</xdr:col>
      <xdr:colOff>38100</xdr:colOff>
      <xdr:row>36</xdr:row>
      <xdr:rowOff>10820</xdr:rowOff>
    </xdr:to>
    <xdr:sp macro="" textlink="">
      <xdr:nvSpPr>
        <xdr:cNvPr id="80" name="楕円 79"/>
        <xdr:cNvSpPr/>
      </xdr:nvSpPr>
      <xdr:spPr>
        <a:xfrm>
          <a:off x="3746500" y="60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1947</xdr:rowOff>
    </xdr:from>
    <xdr:ext cx="469744" cy="259045"/>
    <xdr:sp macro="" textlink="">
      <xdr:nvSpPr>
        <xdr:cNvPr id="81" name="テキスト ボックス 80"/>
        <xdr:cNvSpPr txBox="1"/>
      </xdr:nvSpPr>
      <xdr:spPr>
        <a:xfrm>
          <a:off x="3562428" y="61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95301</xdr:rowOff>
    </xdr:from>
    <xdr:to>
      <xdr:col>15</xdr:col>
      <xdr:colOff>101600</xdr:colOff>
      <xdr:row>36</xdr:row>
      <xdr:rowOff>25451</xdr:rowOff>
    </xdr:to>
    <xdr:sp macro="" textlink="">
      <xdr:nvSpPr>
        <xdr:cNvPr id="82" name="楕円 81"/>
        <xdr:cNvSpPr/>
      </xdr:nvSpPr>
      <xdr:spPr>
        <a:xfrm>
          <a:off x="2857500" y="609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16578</xdr:rowOff>
    </xdr:from>
    <xdr:ext cx="469744" cy="259045"/>
    <xdr:sp macro="" textlink="">
      <xdr:nvSpPr>
        <xdr:cNvPr id="83" name="テキスト ボックス 82"/>
        <xdr:cNvSpPr txBox="1"/>
      </xdr:nvSpPr>
      <xdr:spPr>
        <a:xfrm>
          <a:off x="2673428" y="618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72441</xdr:rowOff>
    </xdr:from>
    <xdr:to>
      <xdr:col>10</xdr:col>
      <xdr:colOff>165100</xdr:colOff>
      <xdr:row>36</xdr:row>
      <xdr:rowOff>2591</xdr:rowOff>
    </xdr:to>
    <xdr:sp macro="" textlink="">
      <xdr:nvSpPr>
        <xdr:cNvPr id="84" name="楕円 83"/>
        <xdr:cNvSpPr/>
      </xdr:nvSpPr>
      <xdr:spPr>
        <a:xfrm>
          <a:off x="1968500" y="607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165168</xdr:rowOff>
    </xdr:from>
    <xdr:ext cx="469744" cy="259045"/>
    <xdr:sp macro="" textlink="">
      <xdr:nvSpPr>
        <xdr:cNvPr id="85" name="テキスト ボックス 84"/>
        <xdr:cNvSpPr txBox="1"/>
      </xdr:nvSpPr>
      <xdr:spPr>
        <a:xfrm>
          <a:off x="1784428" y="616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86" name="楕円 85"/>
        <xdr:cNvSpPr/>
      </xdr:nvSpPr>
      <xdr:spPr>
        <a:xfrm>
          <a:off x="1079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65041</xdr:rowOff>
    </xdr:from>
    <xdr:ext cx="469744" cy="259045"/>
    <xdr:sp macro="" textlink="">
      <xdr:nvSpPr>
        <xdr:cNvPr id="87" name="テキスト ボックス 86"/>
        <xdr:cNvSpPr txBox="1"/>
      </xdr:nvSpPr>
      <xdr:spPr>
        <a:xfrm>
          <a:off x="895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28163</xdr:rowOff>
    </xdr:from>
    <xdr:to>
      <xdr:col>24</xdr:col>
      <xdr:colOff>63500</xdr:colOff>
      <xdr:row>56</xdr:row>
      <xdr:rowOff>103657</xdr:rowOff>
    </xdr:to>
    <xdr:cxnSp macro="">
      <xdr:nvCxnSpPr>
        <xdr:cNvPr id="117" name="直線コネクタ 116"/>
        <xdr:cNvCxnSpPr/>
      </xdr:nvCxnSpPr>
      <xdr:spPr>
        <a:xfrm>
          <a:off x="3797300" y="9629363"/>
          <a:ext cx="838200" cy="7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16275</xdr:rowOff>
    </xdr:from>
    <xdr:to>
      <xdr:col>19</xdr:col>
      <xdr:colOff>177800</xdr:colOff>
      <xdr:row>56</xdr:row>
      <xdr:rowOff>28163</xdr:rowOff>
    </xdr:to>
    <xdr:cxnSp macro="">
      <xdr:nvCxnSpPr>
        <xdr:cNvPr id="120" name="直線コネクタ 119"/>
        <xdr:cNvCxnSpPr/>
      </xdr:nvCxnSpPr>
      <xdr:spPr>
        <a:xfrm>
          <a:off x="2908300" y="8931675"/>
          <a:ext cx="889000" cy="69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91444</xdr:rowOff>
    </xdr:from>
    <xdr:ext cx="534377" cy="259045"/>
    <xdr:sp macro="" textlink="">
      <xdr:nvSpPr>
        <xdr:cNvPr id="122" name="テキスト ボックス 121"/>
        <xdr:cNvSpPr txBox="1"/>
      </xdr:nvSpPr>
      <xdr:spPr>
        <a:xfrm>
          <a:off x="3530111" y="96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16275</xdr:rowOff>
    </xdr:from>
    <xdr:to>
      <xdr:col>15</xdr:col>
      <xdr:colOff>50800</xdr:colOff>
      <xdr:row>52</xdr:row>
      <xdr:rowOff>55328</xdr:rowOff>
    </xdr:to>
    <xdr:cxnSp macro="">
      <xdr:nvCxnSpPr>
        <xdr:cNvPr id="123" name="直線コネクタ 122"/>
        <xdr:cNvCxnSpPr/>
      </xdr:nvCxnSpPr>
      <xdr:spPr>
        <a:xfrm flipV="1">
          <a:off x="2019300" y="8931675"/>
          <a:ext cx="889000" cy="3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54506</xdr:rowOff>
    </xdr:from>
    <xdr:ext cx="534377" cy="259045"/>
    <xdr:sp macro="" textlink="">
      <xdr:nvSpPr>
        <xdr:cNvPr id="125" name="テキスト ボックス 124"/>
        <xdr:cNvSpPr txBox="1"/>
      </xdr:nvSpPr>
      <xdr:spPr>
        <a:xfrm>
          <a:off x="2641111" y="965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55328</xdr:rowOff>
    </xdr:from>
    <xdr:to>
      <xdr:col>10</xdr:col>
      <xdr:colOff>114300</xdr:colOff>
      <xdr:row>56</xdr:row>
      <xdr:rowOff>131966</xdr:rowOff>
    </xdr:to>
    <xdr:cxnSp macro="">
      <xdr:nvCxnSpPr>
        <xdr:cNvPr id="126" name="直線コネクタ 125"/>
        <xdr:cNvCxnSpPr/>
      </xdr:nvCxnSpPr>
      <xdr:spPr>
        <a:xfrm flipV="1">
          <a:off x="1130300" y="8970728"/>
          <a:ext cx="889000" cy="76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73937</xdr:rowOff>
    </xdr:from>
    <xdr:ext cx="534377" cy="259045"/>
    <xdr:sp macro="" textlink="">
      <xdr:nvSpPr>
        <xdr:cNvPr id="128" name="テキスト ボックス 127"/>
        <xdr:cNvSpPr txBox="1"/>
      </xdr:nvSpPr>
      <xdr:spPr>
        <a:xfrm>
          <a:off x="1752111" y="967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52857</xdr:rowOff>
    </xdr:from>
    <xdr:to>
      <xdr:col>24</xdr:col>
      <xdr:colOff>114300</xdr:colOff>
      <xdr:row>56</xdr:row>
      <xdr:rowOff>154457</xdr:rowOff>
    </xdr:to>
    <xdr:sp macro="" textlink="">
      <xdr:nvSpPr>
        <xdr:cNvPr id="136" name="楕円 135"/>
        <xdr:cNvSpPr/>
      </xdr:nvSpPr>
      <xdr:spPr>
        <a:xfrm>
          <a:off x="4584700" y="965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31284</xdr:rowOff>
    </xdr:from>
    <xdr:ext cx="534377" cy="259045"/>
    <xdr:sp macro="" textlink="">
      <xdr:nvSpPr>
        <xdr:cNvPr id="137" name="総務費該当値テキスト"/>
        <xdr:cNvSpPr txBox="1"/>
      </xdr:nvSpPr>
      <xdr:spPr>
        <a:xfrm>
          <a:off x="4686300" y="963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148813</xdr:rowOff>
    </xdr:from>
    <xdr:to>
      <xdr:col>20</xdr:col>
      <xdr:colOff>38100</xdr:colOff>
      <xdr:row>56</xdr:row>
      <xdr:rowOff>78963</xdr:rowOff>
    </xdr:to>
    <xdr:sp macro="" textlink="">
      <xdr:nvSpPr>
        <xdr:cNvPr id="138" name="楕円 137"/>
        <xdr:cNvSpPr/>
      </xdr:nvSpPr>
      <xdr:spPr>
        <a:xfrm>
          <a:off x="3746500" y="957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95490</xdr:rowOff>
    </xdr:from>
    <xdr:ext cx="534377" cy="259045"/>
    <xdr:sp macro="" textlink="">
      <xdr:nvSpPr>
        <xdr:cNvPr id="139" name="テキスト ボックス 138"/>
        <xdr:cNvSpPr txBox="1"/>
      </xdr:nvSpPr>
      <xdr:spPr>
        <a:xfrm>
          <a:off x="3530111" y="935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136925</xdr:rowOff>
    </xdr:from>
    <xdr:to>
      <xdr:col>15</xdr:col>
      <xdr:colOff>101600</xdr:colOff>
      <xdr:row>52</xdr:row>
      <xdr:rowOff>67075</xdr:rowOff>
    </xdr:to>
    <xdr:sp macro="" textlink="">
      <xdr:nvSpPr>
        <xdr:cNvPr id="140" name="楕円 139"/>
        <xdr:cNvSpPr/>
      </xdr:nvSpPr>
      <xdr:spPr>
        <a:xfrm>
          <a:off x="2857500" y="888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83602</xdr:rowOff>
    </xdr:from>
    <xdr:ext cx="534377" cy="259045"/>
    <xdr:sp macro="" textlink="">
      <xdr:nvSpPr>
        <xdr:cNvPr id="141" name="テキスト ボックス 140"/>
        <xdr:cNvSpPr txBox="1"/>
      </xdr:nvSpPr>
      <xdr:spPr>
        <a:xfrm>
          <a:off x="2641111" y="865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4528</xdr:rowOff>
    </xdr:from>
    <xdr:to>
      <xdr:col>10</xdr:col>
      <xdr:colOff>165100</xdr:colOff>
      <xdr:row>52</xdr:row>
      <xdr:rowOff>106128</xdr:rowOff>
    </xdr:to>
    <xdr:sp macro="" textlink="">
      <xdr:nvSpPr>
        <xdr:cNvPr id="142" name="楕円 141"/>
        <xdr:cNvSpPr/>
      </xdr:nvSpPr>
      <xdr:spPr>
        <a:xfrm>
          <a:off x="1968500" y="891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122655</xdr:rowOff>
    </xdr:from>
    <xdr:ext cx="534377" cy="259045"/>
    <xdr:sp macro="" textlink="">
      <xdr:nvSpPr>
        <xdr:cNvPr id="143" name="テキスト ボックス 142"/>
        <xdr:cNvSpPr txBox="1"/>
      </xdr:nvSpPr>
      <xdr:spPr>
        <a:xfrm>
          <a:off x="1752111" y="869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81166</xdr:rowOff>
    </xdr:from>
    <xdr:to>
      <xdr:col>6</xdr:col>
      <xdr:colOff>38100</xdr:colOff>
      <xdr:row>57</xdr:row>
      <xdr:rowOff>11316</xdr:rowOff>
    </xdr:to>
    <xdr:sp macro="" textlink="">
      <xdr:nvSpPr>
        <xdr:cNvPr id="144" name="楕円 143"/>
        <xdr:cNvSpPr/>
      </xdr:nvSpPr>
      <xdr:spPr>
        <a:xfrm>
          <a:off x="1079500" y="96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2443</xdr:rowOff>
    </xdr:from>
    <xdr:ext cx="534377" cy="259045"/>
    <xdr:sp macro="" textlink="">
      <xdr:nvSpPr>
        <xdr:cNvPr id="145" name="テキスト ボックス 144"/>
        <xdr:cNvSpPr txBox="1"/>
      </xdr:nvSpPr>
      <xdr:spPr>
        <a:xfrm>
          <a:off x="863111" y="977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106521</xdr:rowOff>
    </xdr:from>
    <xdr:to>
      <xdr:col>24</xdr:col>
      <xdr:colOff>63500</xdr:colOff>
      <xdr:row>78</xdr:row>
      <xdr:rowOff>15036</xdr:rowOff>
    </xdr:to>
    <xdr:cxnSp macro="">
      <xdr:nvCxnSpPr>
        <xdr:cNvPr id="177" name="直線コネクタ 176"/>
        <xdr:cNvCxnSpPr/>
      </xdr:nvCxnSpPr>
      <xdr:spPr>
        <a:xfrm flipV="1">
          <a:off x="3797300" y="13308171"/>
          <a:ext cx="838200" cy="7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8" name="民生費平均値テキスト"/>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15036</xdr:rowOff>
    </xdr:from>
    <xdr:to>
      <xdr:col>19</xdr:col>
      <xdr:colOff>177800</xdr:colOff>
      <xdr:row>78</xdr:row>
      <xdr:rowOff>57186</xdr:rowOff>
    </xdr:to>
    <xdr:cxnSp macro="">
      <xdr:nvCxnSpPr>
        <xdr:cNvPr id="180" name="直線コネクタ 179"/>
        <xdr:cNvCxnSpPr/>
      </xdr:nvCxnSpPr>
      <xdr:spPr>
        <a:xfrm flipV="1">
          <a:off x="2908300" y="13388136"/>
          <a:ext cx="889000" cy="4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2" name="テキスト ボックス 181"/>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50884</xdr:rowOff>
    </xdr:from>
    <xdr:to>
      <xdr:col>15</xdr:col>
      <xdr:colOff>50800</xdr:colOff>
      <xdr:row>78</xdr:row>
      <xdr:rowOff>57186</xdr:rowOff>
    </xdr:to>
    <xdr:cxnSp macro="">
      <xdr:nvCxnSpPr>
        <xdr:cNvPr id="183" name="直線コネクタ 182"/>
        <xdr:cNvCxnSpPr/>
      </xdr:nvCxnSpPr>
      <xdr:spPr>
        <a:xfrm>
          <a:off x="2019300" y="13423984"/>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5" name="テキスト ボックス 184"/>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50884</xdr:rowOff>
    </xdr:from>
    <xdr:to>
      <xdr:col>10</xdr:col>
      <xdr:colOff>114300</xdr:colOff>
      <xdr:row>78</xdr:row>
      <xdr:rowOff>127845</xdr:rowOff>
    </xdr:to>
    <xdr:cxnSp macro="">
      <xdr:nvCxnSpPr>
        <xdr:cNvPr id="186" name="直線コネクタ 185"/>
        <xdr:cNvCxnSpPr/>
      </xdr:nvCxnSpPr>
      <xdr:spPr>
        <a:xfrm flipV="1">
          <a:off x="1130300" y="13423984"/>
          <a:ext cx="889000" cy="7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124557</xdr:rowOff>
    </xdr:from>
    <xdr:ext cx="599010" cy="259045"/>
    <xdr:sp macro="" textlink="">
      <xdr:nvSpPr>
        <xdr:cNvPr id="190" name="テキスト ボックス 189"/>
        <xdr:cNvSpPr txBox="1"/>
      </xdr:nvSpPr>
      <xdr:spPr>
        <a:xfrm>
          <a:off x="830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55721</xdr:rowOff>
    </xdr:from>
    <xdr:to>
      <xdr:col>24</xdr:col>
      <xdr:colOff>114300</xdr:colOff>
      <xdr:row>77</xdr:row>
      <xdr:rowOff>157321</xdr:rowOff>
    </xdr:to>
    <xdr:sp macro="" textlink="">
      <xdr:nvSpPr>
        <xdr:cNvPr id="196" name="楕円 195"/>
        <xdr:cNvSpPr/>
      </xdr:nvSpPr>
      <xdr:spPr>
        <a:xfrm>
          <a:off x="4584700" y="1325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34148</xdr:rowOff>
    </xdr:from>
    <xdr:ext cx="599010" cy="259045"/>
    <xdr:sp macro="" textlink="">
      <xdr:nvSpPr>
        <xdr:cNvPr id="197" name="民生費該当値テキスト"/>
        <xdr:cNvSpPr txBox="1"/>
      </xdr:nvSpPr>
      <xdr:spPr>
        <a:xfrm>
          <a:off x="4686300" y="13235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135686</xdr:rowOff>
    </xdr:from>
    <xdr:to>
      <xdr:col>20</xdr:col>
      <xdr:colOff>38100</xdr:colOff>
      <xdr:row>78</xdr:row>
      <xdr:rowOff>65836</xdr:rowOff>
    </xdr:to>
    <xdr:sp macro="" textlink="">
      <xdr:nvSpPr>
        <xdr:cNvPr id="198" name="楕円 197"/>
        <xdr:cNvSpPr/>
      </xdr:nvSpPr>
      <xdr:spPr>
        <a:xfrm>
          <a:off x="3746500" y="1333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56963</xdr:rowOff>
    </xdr:from>
    <xdr:ext cx="599010" cy="259045"/>
    <xdr:sp macro="" textlink="">
      <xdr:nvSpPr>
        <xdr:cNvPr id="199" name="テキスト ボックス 198"/>
        <xdr:cNvSpPr txBox="1"/>
      </xdr:nvSpPr>
      <xdr:spPr>
        <a:xfrm>
          <a:off x="3497795" y="1343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6386</xdr:rowOff>
    </xdr:from>
    <xdr:to>
      <xdr:col>15</xdr:col>
      <xdr:colOff>101600</xdr:colOff>
      <xdr:row>78</xdr:row>
      <xdr:rowOff>107986</xdr:rowOff>
    </xdr:to>
    <xdr:sp macro="" textlink="">
      <xdr:nvSpPr>
        <xdr:cNvPr id="200" name="楕円 199"/>
        <xdr:cNvSpPr/>
      </xdr:nvSpPr>
      <xdr:spPr>
        <a:xfrm>
          <a:off x="2857500" y="1337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99113</xdr:rowOff>
    </xdr:from>
    <xdr:ext cx="599010" cy="259045"/>
    <xdr:sp macro="" textlink="">
      <xdr:nvSpPr>
        <xdr:cNvPr id="201" name="テキスト ボックス 200"/>
        <xdr:cNvSpPr txBox="1"/>
      </xdr:nvSpPr>
      <xdr:spPr>
        <a:xfrm>
          <a:off x="2608795" y="1347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84</xdr:rowOff>
    </xdr:from>
    <xdr:to>
      <xdr:col>10</xdr:col>
      <xdr:colOff>165100</xdr:colOff>
      <xdr:row>78</xdr:row>
      <xdr:rowOff>101684</xdr:rowOff>
    </xdr:to>
    <xdr:sp macro="" textlink="">
      <xdr:nvSpPr>
        <xdr:cNvPr id="202" name="楕円 201"/>
        <xdr:cNvSpPr/>
      </xdr:nvSpPr>
      <xdr:spPr>
        <a:xfrm>
          <a:off x="1968500" y="1337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92811</xdr:rowOff>
    </xdr:from>
    <xdr:ext cx="599010" cy="259045"/>
    <xdr:sp macro="" textlink="">
      <xdr:nvSpPr>
        <xdr:cNvPr id="203" name="テキスト ボックス 202"/>
        <xdr:cNvSpPr txBox="1"/>
      </xdr:nvSpPr>
      <xdr:spPr>
        <a:xfrm>
          <a:off x="1719795" y="1346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77045</xdr:rowOff>
    </xdr:from>
    <xdr:to>
      <xdr:col>6</xdr:col>
      <xdr:colOff>38100</xdr:colOff>
      <xdr:row>79</xdr:row>
      <xdr:rowOff>7195</xdr:rowOff>
    </xdr:to>
    <xdr:sp macro="" textlink="">
      <xdr:nvSpPr>
        <xdr:cNvPr id="204" name="楕円 203"/>
        <xdr:cNvSpPr/>
      </xdr:nvSpPr>
      <xdr:spPr>
        <a:xfrm>
          <a:off x="1079500" y="134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169772</xdr:rowOff>
    </xdr:from>
    <xdr:ext cx="599010" cy="259045"/>
    <xdr:sp macro="" textlink="">
      <xdr:nvSpPr>
        <xdr:cNvPr id="205" name="テキスト ボックス 204"/>
        <xdr:cNvSpPr txBox="1"/>
      </xdr:nvSpPr>
      <xdr:spPr>
        <a:xfrm>
          <a:off x="830795" y="13542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32519</xdr:rowOff>
    </xdr:from>
    <xdr:to>
      <xdr:col>24</xdr:col>
      <xdr:colOff>63500</xdr:colOff>
      <xdr:row>99</xdr:row>
      <xdr:rowOff>37205</xdr:rowOff>
    </xdr:to>
    <xdr:cxnSp macro="">
      <xdr:nvCxnSpPr>
        <xdr:cNvPr id="237" name="直線コネクタ 236"/>
        <xdr:cNvCxnSpPr/>
      </xdr:nvCxnSpPr>
      <xdr:spPr>
        <a:xfrm flipV="1">
          <a:off x="3797300" y="17006069"/>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158152</xdr:rowOff>
    </xdr:from>
    <xdr:to>
      <xdr:col>19</xdr:col>
      <xdr:colOff>177800</xdr:colOff>
      <xdr:row>99</xdr:row>
      <xdr:rowOff>37205</xdr:rowOff>
    </xdr:to>
    <xdr:cxnSp macro="">
      <xdr:nvCxnSpPr>
        <xdr:cNvPr id="240" name="直線コネクタ 239"/>
        <xdr:cNvCxnSpPr/>
      </xdr:nvCxnSpPr>
      <xdr:spPr>
        <a:xfrm>
          <a:off x="2908300" y="16960252"/>
          <a:ext cx="889000" cy="5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158152</xdr:rowOff>
    </xdr:from>
    <xdr:to>
      <xdr:col>15</xdr:col>
      <xdr:colOff>50800</xdr:colOff>
      <xdr:row>99</xdr:row>
      <xdr:rowOff>45189</xdr:rowOff>
    </xdr:to>
    <xdr:cxnSp macro="">
      <xdr:nvCxnSpPr>
        <xdr:cNvPr id="243" name="直線コネクタ 242"/>
        <xdr:cNvCxnSpPr/>
      </xdr:nvCxnSpPr>
      <xdr:spPr>
        <a:xfrm flipV="1">
          <a:off x="2019300" y="16960252"/>
          <a:ext cx="889000" cy="5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45189</xdr:rowOff>
    </xdr:from>
    <xdr:to>
      <xdr:col>10</xdr:col>
      <xdr:colOff>114300</xdr:colOff>
      <xdr:row>99</xdr:row>
      <xdr:rowOff>47394</xdr:rowOff>
    </xdr:to>
    <xdr:cxnSp macro="">
      <xdr:nvCxnSpPr>
        <xdr:cNvPr id="246" name="直線コネクタ 245"/>
        <xdr:cNvCxnSpPr/>
      </xdr:nvCxnSpPr>
      <xdr:spPr>
        <a:xfrm flipV="1">
          <a:off x="1130300" y="17018739"/>
          <a:ext cx="889000" cy="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149355</xdr:rowOff>
    </xdr:from>
    <xdr:ext cx="534377" cy="259045"/>
    <xdr:sp macro="" textlink="">
      <xdr:nvSpPr>
        <xdr:cNvPr id="250" name="テキスト ボックス 249"/>
        <xdr:cNvSpPr txBox="1"/>
      </xdr:nvSpPr>
      <xdr:spPr>
        <a:xfrm>
          <a:off x="863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153169</xdr:rowOff>
    </xdr:from>
    <xdr:to>
      <xdr:col>24</xdr:col>
      <xdr:colOff>114300</xdr:colOff>
      <xdr:row>99</xdr:row>
      <xdr:rowOff>83319</xdr:rowOff>
    </xdr:to>
    <xdr:sp macro="" textlink="">
      <xdr:nvSpPr>
        <xdr:cNvPr id="256" name="楕円 255"/>
        <xdr:cNvSpPr/>
      </xdr:nvSpPr>
      <xdr:spPr>
        <a:xfrm>
          <a:off x="4584700" y="1695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68096</xdr:rowOff>
    </xdr:from>
    <xdr:ext cx="534377" cy="259045"/>
    <xdr:sp macro="" textlink="">
      <xdr:nvSpPr>
        <xdr:cNvPr id="257" name="衛生費該当値テキスト"/>
        <xdr:cNvSpPr txBox="1"/>
      </xdr:nvSpPr>
      <xdr:spPr>
        <a:xfrm>
          <a:off x="4686300" y="1687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157855</xdr:rowOff>
    </xdr:from>
    <xdr:to>
      <xdr:col>20</xdr:col>
      <xdr:colOff>38100</xdr:colOff>
      <xdr:row>99</xdr:row>
      <xdr:rowOff>88005</xdr:rowOff>
    </xdr:to>
    <xdr:sp macro="" textlink="">
      <xdr:nvSpPr>
        <xdr:cNvPr id="258" name="楕円 257"/>
        <xdr:cNvSpPr/>
      </xdr:nvSpPr>
      <xdr:spPr>
        <a:xfrm>
          <a:off x="3746500" y="169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79132</xdr:rowOff>
    </xdr:from>
    <xdr:ext cx="534377" cy="259045"/>
    <xdr:sp macro="" textlink="">
      <xdr:nvSpPr>
        <xdr:cNvPr id="259" name="テキスト ボックス 258"/>
        <xdr:cNvSpPr txBox="1"/>
      </xdr:nvSpPr>
      <xdr:spPr>
        <a:xfrm>
          <a:off x="3530111" y="1705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107352</xdr:rowOff>
    </xdr:from>
    <xdr:to>
      <xdr:col>15</xdr:col>
      <xdr:colOff>101600</xdr:colOff>
      <xdr:row>99</xdr:row>
      <xdr:rowOff>37502</xdr:rowOff>
    </xdr:to>
    <xdr:sp macro="" textlink="">
      <xdr:nvSpPr>
        <xdr:cNvPr id="260" name="楕円 259"/>
        <xdr:cNvSpPr/>
      </xdr:nvSpPr>
      <xdr:spPr>
        <a:xfrm>
          <a:off x="2857500" y="1690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28629</xdr:rowOff>
    </xdr:from>
    <xdr:ext cx="534377" cy="259045"/>
    <xdr:sp macro="" textlink="">
      <xdr:nvSpPr>
        <xdr:cNvPr id="261" name="テキスト ボックス 260"/>
        <xdr:cNvSpPr txBox="1"/>
      </xdr:nvSpPr>
      <xdr:spPr>
        <a:xfrm>
          <a:off x="2641111" y="1700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165839</xdr:rowOff>
    </xdr:from>
    <xdr:to>
      <xdr:col>10</xdr:col>
      <xdr:colOff>165100</xdr:colOff>
      <xdr:row>99</xdr:row>
      <xdr:rowOff>95989</xdr:rowOff>
    </xdr:to>
    <xdr:sp macro="" textlink="">
      <xdr:nvSpPr>
        <xdr:cNvPr id="262" name="楕円 261"/>
        <xdr:cNvSpPr/>
      </xdr:nvSpPr>
      <xdr:spPr>
        <a:xfrm>
          <a:off x="1968500" y="1696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87116</xdr:rowOff>
    </xdr:from>
    <xdr:ext cx="534377" cy="259045"/>
    <xdr:sp macro="" textlink="">
      <xdr:nvSpPr>
        <xdr:cNvPr id="263" name="テキスト ボックス 262"/>
        <xdr:cNvSpPr txBox="1"/>
      </xdr:nvSpPr>
      <xdr:spPr>
        <a:xfrm>
          <a:off x="1752111" y="1706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168044</xdr:rowOff>
    </xdr:from>
    <xdr:to>
      <xdr:col>6</xdr:col>
      <xdr:colOff>38100</xdr:colOff>
      <xdr:row>99</xdr:row>
      <xdr:rowOff>98194</xdr:rowOff>
    </xdr:to>
    <xdr:sp macro="" textlink="">
      <xdr:nvSpPr>
        <xdr:cNvPr id="264" name="楕円 263"/>
        <xdr:cNvSpPr/>
      </xdr:nvSpPr>
      <xdr:spPr>
        <a:xfrm>
          <a:off x="1079500" y="169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89321</xdr:rowOff>
    </xdr:from>
    <xdr:ext cx="534377" cy="259045"/>
    <xdr:sp macro="" textlink="">
      <xdr:nvSpPr>
        <xdr:cNvPr id="265" name="テキスト ボックス 264"/>
        <xdr:cNvSpPr txBox="1"/>
      </xdr:nvSpPr>
      <xdr:spPr>
        <a:xfrm>
          <a:off x="863111" y="1706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4" name="直線コネクタ 29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7" name="直線コネクタ 29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0" name="直線コネクタ 29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3" name="直線コネクタ 30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3" name="楕円 31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4"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5" name="楕円 31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6" name="テキスト ボックス 31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7" name="楕円 31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8" name="テキスト ボックス 31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9" name="楕円 31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0" name="テキスト ボックス 31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1" name="楕円 32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2" name="テキスト ボックス 32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11608</xdr:rowOff>
    </xdr:from>
    <xdr:to>
      <xdr:col>55</xdr:col>
      <xdr:colOff>0</xdr:colOff>
      <xdr:row>59</xdr:row>
      <xdr:rowOff>12579</xdr:rowOff>
    </xdr:to>
    <xdr:cxnSp macro="">
      <xdr:nvCxnSpPr>
        <xdr:cNvPr id="351" name="直線コネクタ 350"/>
        <xdr:cNvCxnSpPr/>
      </xdr:nvCxnSpPr>
      <xdr:spPr>
        <a:xfrm flipV="1">
          <a:off x="9639300" y="10127158"/>
          <a:ext cx="8382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9131</xdr:rowOff>
    </xdr:from>
    <xdr:to>
      <xdr:col>50</xdr:col>
      <xdr:colOff>114300</xdr:colOff>
      <xdr:row>59</xdr:row>
      <xdr:rowOff>12579</xdr:rowOff>
    </xdr:to>
    <xdr:cxnSp macro="">
      <xdr:nvCxnSpPr>
        <xdr:cNvPr id="354" name="直線コネクタ 353"/>
        <xdr:cNvCxnSpPr/>
      </xdr:nvCxnSpPr>
      <xdr:spPr>
        <a:xfrm>
          <a:off x="8750300" y="10124681"/>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9131</xdr:rowOff>
    </xdr:from>
    <xdr:to>
      <xdr:col>45</xdr:col>
      <xdr:colOff>177800</xdr:colOff>
      <xdr:row>59</xdr:row>
      <xdr:rowOff>9665</xdr:rowOff>
    </xdr:to>
    <xdr:cxnSp macro="">
      <xdr:nvCxnSpPr>
        <xdr:cNvPr id="357" name="直線コネクタ 356"/>
        <xdr:cNvCxnSpPr/>
      </xdr:nvCxnSpPr>
      <xdr:spPr>
        <a:xfrm flipV="1">
          <a:off x="7861300" y="10124681"/>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167304</xdr:rowOff>
    </xdr:from>
    <xdr:to>
      <xdr:col>41</xdr:col>
      <xdr:colOff>50800</xdr:colOff>
      <xdr:row>59</xdr:row>
      <xdr:rowOff>9665</xdr:rowOff>
    </xdr:to>
    <xdr:cxnSp macro="">
      <xdr:nvCxnSpPr>
        <xdr:cNvPr id="360" name="直線コネクタ 359"/>
        <xdr:cNvCxnSpPr/>
      </xdr:nvCxnSpPr>
      <xdr:spPr>
        <a:xfrm>
          <a:off x="6972300" y="10111404"/>
          <a:ext cx="889000" cy="1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132258</xdr:rowOff>
    </xdr:from>
    <xdr:to>
      <xdr:col>55</xdr:col>
      <xdr:colOff>50800</xdr:colOff>
      <xdr:row>59</xdr:row>
      <xdr:rowOff>62408</xdr:rowOff>
    </xdr:to>
    <xdr:sp macro="" textlink="">
      <xdr:nvSpPr>
        <xdr:cNvPr id="370" name="楕円 369"/>
        <xdr:cNvSpPr/>
      </xdr:nvSpPr>
      <xdr:spPr>
        <a:xfrm>
          <a:off x="10426700" y="1007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47185</xdr:rowOff>
    </xdr:from>
    <xdr:ext cx="469744" cy="259045"/>
    <xdr:sp macro="" textlink="">
      <xdr:nvSpPr>
        <xdr:cNvPr id="371" name="農林水産業費該当値テキスト"/>
        <xdr:cNvSpPr txBox="1"/>
      </xdr:nvSpPr>
      <xdr:spPr>
        <a:xfrm>
          <a:off x="10528300" y="999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133229</xdr:rowOff>
    </xdr:from>
    <xdr:to>
      <xdr:col>50</xdr:col>
      <xdr:colOff>165100</xdr:colOff>
      <xdr:row>59</xdr:row>
      <xdr:rowOff>63379</xdr:rowOff>
    </xdr:to>
    <xdr:sp macro="" textlink="">
      <xdr:nvSpPr>
        <xdr:cNvPr id="372" name="楕円 371"/>
        <xdr:cNvSpPr/>
      </xdr:nvSpPr>
      <xdr:spPr>
        <a:xfrm>
          <a:off x="9588500" y="1007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54506</xdr:rowOff>
    </xdr:from>
    <xdr:ext cx="469744" cy="259045"/>
    <xdr:sp macro="" textlink="">
      <xdr:nvSpPr>
        <xdr:cNvPr id="373" name="テキスト ボックス 372"/>
        <xdr:cNvSpPr txBox="1"/>
      </xdr:nvSpPr>
      <xdr:spPr>
        <a:xfrm>
          <a:off x="9404428" y="1017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129781</xdr:rowOff>
    </xdr:from>
    <xdr:to>
      <xdr:col>46</xdr:col>
      <xdr:colOff>38100</xdr:colOff>
      <xdr:row>59</xdr:row>
      <xdr:rowOff>59931</xdr:rowOff>
    </xdr:to>
    <xdr:sp macro="" textlink="">
      <xdr:nvSpPr>
        <xdr:cNvPr id="374" name="楕円 373"/>
        <xdr:cNvSpPr/>
      </xdr:nvSpPr>
      <xdr:spPr>
        <a:xfrm>
          <a:off x="8699500" y="1007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51058</xdr:rowOff>
    </xdr:from>
    <xdr:ext cx="469744" cy="259045"/>
    <xdr:sp macro="" textlink="">
      <xdr:nvSpPr>
        <xdr:cNvPr id="375" name="テキスト ボックス 374"/>
        <xdr:cNvSpPr txBox="1"/>
      </xdr:nvSpPr>
      <xdr:spPr>
        <a:xfrm>
          <a:off x="8515428" y="1016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130315</xdr:rowOff>
    </xdr:from>
    <xdr:to>
      <xdr:col>41</xdr:col>
      <xdr:colOff>101600</xdr:colOff>
      <xdr:row>59</xdr:row>
      <xdr:rowOff>60465</xdr:rowOff>
    </xdr:to>
    <xdr:sp macro="" textlink="">
      <xdr:nvSpPr>
        <xdr:cNvPr id="376" name="楕円 375"/>
        <xdr:cNvSpPr/>
      </xdr:nvSpPr>
      <xdr:spPr>
        <a:xfrm>
          <a:off x="7810500" y="1007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51592</xdr:rowOff>
    </xdr:from>
    <xdr:ext cx="469744" cy="259045"/>
    <xdr:sp macro="" textlink="">
      <xdr:nvSpPr>
        <xdr:cNvPr id="377" name="テキスト ボックス 376"/>
        <xdr:cNvSpPr txBox="1"/>
      </xdr:nvSpPr>
      <xdr:spPr>
        <a:xfrm>
          <a:off x="7626428" y="1016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116504</xdr:rowOff>
    </xdr:from>
    <xdr:to>
      <xdr:col>36</xdr:col>
      <xdr:colOff>165100</xdr:colOff>
      <xdr:row>59</xdr:row>
      <xdr:rowOff>46654</xdr:rowOff>
    </xdr:to>
    <xdr:sp macro="" textlink="">
      <xdr:nvSpPr>
        <xdr:cNvPr id="378" name="楕円 377"/>
        <xdr:cNvSpPr/>
      </xdr:nvSpPr>
      <xdr:spPr>
        <a:xfrm>
          <a:off x="6921500" y="1006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37781</xdr:rowOff>
    </xdr:from>
    <xdr:ext cx="469744" cy="259045"/>
    <xdr:sp macro="" textlink="">
      <xdr:nvSpPr>
        <xdr:cNvPr id="379" name="テキスト ボックス 378"/>
        <xdr:cNvSpPr txBox="1"/>
      </xdr:nvSpPr>
      <xdr:spPr>
        <a:xfrm>
          <a:off x="6737428" y="1015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118898</xdr:rowOff>
    </xdr:from>
    <xdr:to>
      <xdr:col>55</xdr:col>
      <xdr:colOff>0</xdr:colOff>
      <xdr:row>78</xdr:row>
      <xdr:rowOff>137909</xdr:rowOff>
    </xdr:to>
    <xdr:cxnSp macro="">
      <xdr:nvCxnSpPr>
        <xdr:cNvPr id="408" name="直線コネクタ 407"/>
        <xdr:cNvCxnSpPr/>
      </xdr:nvCxnSpPr>
      <xdr:spPr>
        <a:xfrm flipV="1">
          <a:off x="9639300" y="13491998"/>
          <a:ext cx="838200" cy="1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137909</xdr:rowOff>
    </xdr:from>
    <xdr:to>
      <xdr:col>50</xdr:col>
      <xdr:colOff>114300</xdr:colOff>
      <xdr:row>78</xdr:row>
      <xdr:rowOff>153454</xdr:rowOff>
    </xdr:to>
    <xdr:cxnSp macro="">
      <xdr:nvCxnSpPr>
        <xdr:cNvPr id="411" name="直線コネクタ 410"/>
        <xdr:cNvCxnSpPr/>
      </xdr:nvCxnSpPr>
      <xdr:spPr>
        <a:xfrm flipV="1">
          <a:off x="8750300" y="13511009"/>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127888</xdr:rowOff>
    </xdr:from>
    <xdr:to>
      <xdr:col>45</xdr:col>
      <xdr:colOff>177800</xdr:colOff>
      <xdr:row>78</xdr:row>
      <xdr:rowOff>153454</xdr:rowOff>
    </xdr:to>
    <xdr:cxnSp macro="">
      <xdr:nvCxnSpPr>
        <xdr:cNvPr id="414" name="直線コネクタ 413"/>
        <xdr:cNvCxnSpPr/>
      </xdr:nvCxnSpPr>
      <xdr:spPr>
        <a:xfrm>
          <a:off x="7861300" y="13500988"/>
          <a:ext cx="889000" cy="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77025</xdr:rowOff>
    </xdr:from>
    <xdr:to>
      <xdr:col>41</xdr:col>
      <xdr:colOff>50800</xdr:colOff>
      <xdr:row>78</xdr:row>
      <xdr:rowOff>127888</xdr:rowOff>
    </xdr:to>
    <xdr:cxnSp macro="">
      <xdr:nvCxnSpPr>
        <xdr:cNvPr id="417" name="直線コネクタ 416"/>
        <xdr:cNvCxnSpPr/>
      </xdr:nvCxnSpPr>
      <xdr:spPr>
        <a:xfrm>
          <a:off x="6972300" y="13450125"/>
          <a:ext cx="8890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68098</xdr:rowOff>
    </xdr:from>
    <xdr:to>
      <xdr:col>55</xdr:col>
      <xdr:colOff>50800</xdr:colOff>
      <xdr:row>78</xdr:row>
      <xdr:rowOff>169698</xdr:rowOff>
    </xdr:to>
    <xdr:sp macro="" textlink="">
      <xdr:nvSpPr>
        <xdr:cNvPr id="427" name="楕円 426"/>
        <xdr:cNvSpPr/>
      </xdr:nvSpPr>
      <xdr:spPr>
        <a:xfrm>
          <a:off x="10426700" y="1344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154475</xdr:rowOff>
    </xdr:from>
    <xdr:ext cx="469744" cy="259045"/>
    <xdr:sp macro="" textlink="">
      <xdr:nvSpPr>
        <xdr:cNvPr id="428" name="商工費該当値テキスト"/>
        <xdr:cNvSpPr txBox="1"/>
      </xdr:nvSpPr>
      <xdr:spPr>
        <a:xfrm>
          <a:off x="10528300" y="13356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87109</xdr:rowOff>
    </xdr:from>
    <xdr:to>
      <xdr:col>50</xdr:col>
      <xdr:colOff>165100</xdr:colOff>
      <xdr:row>79</xdr:row>
      <xdr:rowOff>17259</xdr:rowOff>
    </xdr:to>
    <xdr:sp macro="" textlink="">
      <xdr:nvSpPr>
        <xdr:cNvPr id="429" name="楕円 428"/>
        <xdr:cNvSpPr/>
      </xdr:nvSpPr>
      <xdr:spPr>
        <a:xfrm>
          <a:off x="9588500" y="1346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8386</xdr:rowOff>
    </xdr:from>
    <xdr:ext cx="469744" cy="259045"/>
    <xdr:sp macro="" textlink="">
      <xdr:nvSpPr>
        <xdr:cNvPr id="430" name="テキスト ボックス 429"/>
        <xdr:cNvSpPr txBox="1"/>
      </xdr:nvSpPr>
      <xdr:spPr>
        <a:xfrm>
          <a:off x="9404428" y="1355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102654</xdr:rowOff>
    </xdr:from>
    <xdr:to>
      <xdr:col>46</xdr:col>
      <xdr:colOff>38100</xdr:colOff>
      <xdr:row>79</xdr:row>
      <xdr:rowOff>32804</xdr:rowOff>
    </xdr:to>
    <xdr:sp macro="" textlink="">
      <xdr:nvSpPr>
        <xdr:cNvPr id="431" name="楕円 430"/>
        <xdr:cNvSpPr/>
      </xdr:nvSpPr>
      <xdr:spPr>
        <a:xfrm>
          <a:off x="8699500" y="1347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23931</xdr:rowOff>
    </xdr:from>
    <xdr:ext cx="469744" cy="259045"/>
    <xdr:sp macro="" textlink="">
      <xdr:nvSpPr>
        <xdr:cNvPr id="432" name="テキスト ボックス 431"/>
        <xdr:cNvSpPr txBox="1"/>
      </xdr:nvSpPr>
      <xdr:spPr>
        <a:xfrm>
          <a:off x="8515428" y="1356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77088</xdr:rowOff>
    </xdr:from>
    <xdr:to>
      <xdr:col>41</xdr:col>
      <xdr:colOff>101600</xdr:colOff>
      <xdr:row>79</xdr:row>
      <xdr:rowOff>7238</xdr:rowOff>
    </xdr:to>
    <xdr:sp macro="" textlink="">
      <xdr:nvSpPr>
        <xdr:cNvPr id="433" name="楕円 432"/>
        <xdr:cNvSpPr/>
      </xdr:nvSpPr>
      <xdr:spPr>
        <a:xfrm>
          <a:off x="7810500" y="1345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169815</xdr:rowOff>
    </xdr:from>
    <xdr:ext cx="469744" cy="259045"/>
    <xdr:sp macro="" textlink="">
      <xdr:nvSpPr>
        <xdr:cNvPr id="434" name="テキスト ボックス 433"/>
        <xdr:cNvSpPr txBox="1"/>
      </xdr:nvSpPr>
      <xdr:spPr>
        <a:xfrm>
          <a:off x="7626428" y="1354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26225</xdr:rowOff>
    </xdr:from>
    <xdr:to>
      <xdr:col>36</xdr:col>
      <xdr:colOff>165100</xdr:colOff>
      <xdr:row>78</xdr:row>
      <xdr:rowOff>127825</xdr:rowOff>
    </xdr:to>
    <xdr:sp macro="" textlink="">
      <xdr:nvSpPr>
        <xdr:cNvPr id="435" name="楕円 434"/>
        <xdr:cNvSpPr/>
      </xdr:nvSpPr>
      <xdr:spPr>
        <a:xfrm>
          <a:off x="6921500" y="1339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118952</xdr:rowOff>
    </xdr:from>
    <xdr:ext cx="469744" cy="259045"/>
    <xdr:sp macro="" textlink="">
      <xdr:nvSpPr>
        <xdr:cNvPr id="436" name="テキスト ボックス 435"/>
        <xdr:cNvSpPr txBox="1"/>
      </xdr:nvSpPr>
      <xdr:spPr>
        <a:xfrm>
          <a:off x="6737428" y="1349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13849</xdr:rowOff>
    </xdr:from>
    <xdr:to>
      <xdr:col>55</xdr:col>
      <xdr:colOff>0</xdr:colOff>
      <xdr:row>98</xdr:row>
      <xdr:rowOff>60330</xdr:rowOff>
    </xdr:to>
    <xdr:cxnSp macro="">
      <xdr:nvCxnSpPr>
        <xdr:cNvPr id="465" name="直線コネクタ 464"/>
        <xdr:cNvCxnSpPr/>
      </xdr:nvCxnSpPr>
      <xdr:spPr>
        <a:xfrm flipV="1">
          <a:off x="9639300" y="16815949"/>
          <a:ext cx="838200" cy="4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9375</xdr:rowOff>
    </xdr:from>
    <xdr:to>
      <xdr:col>50</xdr:col>
      <xdr:colOff>114300</xdr:colOff>
      <xdr:row>98</xdr:row>
      <xdr:rowOff>60330</xdr:rowOff>
    </xdr:to>
    <xdr:cxnSp macro="">
      <xdr:nvCxnSpPr>
        <xdr:cNvPr id="468" name="直線コネクタ 467"/>
        <xdr:cNvCxnSpPr/>
      </xdr:nvCxnSpPr>
      <xdr:spPr>
        <a:xfrm>
          <a:off x="8750300" y="16811475"/>
          <a:ext cx="889000" cy="5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9375</xdr:rowOff>
    </xdr:from>
    <xdr:to>
      <xdr:col>45</xdr:col>
      <xdr:colOff>177800</xdr:colOff>
      <xdr:row>98</xdr:row>
      <xdr:rowOff>84806</xdr:rowOff>
    </xdr:to>
    <xdr:cxnSp macro="">
      <xdr:nvCxnSpPr>
        <xdr:cNvPr id="471" name="直線コネクタ 470"/>
        <xdr:cNvCxnSpPr/>
      </xdr:nvCxnSpPr>
      <xdr:spPr>
        <a:xfrm flipV="1">
          <a:off x="7861300" y="16811475"/>
          <a:ext cx="889000" cy="7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28753</xdr:rowOff>
    </xdr:from>
    <xdr:to>
      <xdr:col>41</xdr:col>
      <xdr:colOff>50800</xdr:colOff>
      <xdr:row>98</xdr:row>
      <xdr:rowOff>84806</xdr:rowOff>
    </xdr:to>
    <xdr:cxnSp macro="">
      <xdr:nvCxnSpPr>
        <xdr:cNvPr id="474" name="直線コネクタ 473"/>
        <xdr:cNvCxnSpPr/>
      </xdr:nvCxnSpPr>
      <xdr:spPr>
        <a:xfrm>
          <a:off x="6972300" y="16830853"/>
          <a:ext cx="889000" cy="5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134499</xdr:rowOff>
    </xdr:from>
    <xdr:to>
      <xdr:col>55</xdr:col>
      <xdr:colOff>50800</xdr:colOff>
      <xdr:row>98</xdr:row>
      <xdr:rowOff>64649</xdr:rowOff>
    </xdr:to>
    <xdr:sp macro="" textlink="">
      <xdr:nvSpPr>
        <xdr:cNvPr id="484" name="楕円 483"/>
        <xdr:cNvSpPr/>
      </xdr:nvSpPr>
      <xdr:spPr>
        <a:xfrm>
          <a:off x="10426700" y="1676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49426</xdr:rowOff>
    </xdr:from>
    <xdr:ext cx="534377" cy="259045"/>
    <xdr:sp macro="" textlink="">
      <xdr:nvSpPr>
        <xdr:cNvPr id="485" name="土木費該当値テキスト"/>
        <xdr:cNvSpPr txBox="1"/>
      </xdr:nvSpPr>
      <xdr:spPr>
        <a:xfrm>
          <a:off x="10528300" y="1668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9530</xdr:rowOff>
    </xdr:from>
    <xdr:to>
      <xdr:col>50</xdr:col>
      <xdr:colOff>165100</xdr:colOff>
      <xdr:row>98</xdr:row>
      <xdr:rowOff>111130</xdr:rowOff>
    </xdr:to>
    <xdr:sp macro="" textlink="">
      <xdr:nvSpPr>
        <xdr:cNvPr id="486" name="楕円 485"/>
        <xdr:cNvSpPr/>
      </xdr:nvSpPr>
      <xdr:spPr>
        <a:xfrm>
          <a:off x="9588500" y="1681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102257</xdr:rowOff>
    </xdr:from>
    <xdr:ext cx="534377" cy="259045"/>
    <xdr:sp macro="" textlink="">
      <xdr:nvSpPr>
        <xdr:cNvPr id="487" name="テキスト ボックス 486"/>
        <xdr:cNvSpPr txBox="1"/>
      </xdr:nvSpPr>
      <xdr:spPr>
        <a:xfrm>
          <a:off x="9372111" y="1690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130025</xdr:rowOff>
    </xdr:from>
    <xdr:to>
      <xdr:col>46</xdr:col>
      <xdr:colOff>38100</xdr:colOff>
      <xdr:row>98</xdr:row>
      <xdr:rowOff>60175</xdr:rowOff>
    </xdr:to>
    <xdr:sp macro="" textlink="">
      <xdr:nvSpPr>
        <xdr:cNvPr id="488" name="楕円 487"/>
        <xdr:cNvSpPr/>
      </xdr:nvSpPr>
      <xdr:spPr>
        <a:xfrm>
          <a:off x="8699500" y="1676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51302</xdr:rowOff>
    </xdr:from>
    <xdr:ext cx="534377" cy="259045"/>
    <xdr:sp macro="" textlink="">
      <xdr:nvSpPr>
        <xdr:cNvPr id="489" name="テキスト ボックス 488"/>
        <xdr:cNvSpPr txBox="1"/>
      </xdr:nvSpPr>
      <xdr:spPr>
        <a:xfrm>
          <a:off x="8483111" y="1685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34006</xdr:rowOff>
    </xdr:from>
    <xdr:to>
      <xdr:col>41</xdr:col>
      <xdr:colOff>101600</xdr:colOff>
      <xdr:row>98</xdr:row>
      <xdr:rowOff>135606</xdr:rowOff>
    </xdr:to>
    <xdr:sp macro="" textlink="">
      <xdr:nvSpPr>
        <xdr:cNvPr id="490" name="楕円 489"/>
        <xdr:cNvSpPr/>
      </xdr:nvSpPr>
      <xdr:spPr>
        <a:xfrm>
          <a:off x="7810500" y="1683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126733</xdr:rowOff>
    </xdr:from>
    <xdr:ext cx="534377" cy="259045"/>
    <xdr:sp macro="" textlink="">
      <xdr:nvSpPr>
        <xdr:cNvPr id="491" name="テキスト ボックス 490"/>
        <xdr:cNvSpPr txBox="1"/>
      </xdr:nvSpPr>
      <xdr:spPr>
        <a:xfrm>
          <a:off x="7594111" y="1692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149403</xdr:rowOff>
    </xdr:from>
    <xdr:to>
      <xdr:col>36</xdr:col>
      <xdr:colOff>165100</xdr:colOff>
      <xdr:row>98</xdr:row>
      <xdr:rowOff>79553</xdr:rowOff>
    </xdr:to>
    <xdr:sp macro="" textlink="">
      <xdr:nvSpPr>
        <xdr:cNvPr id="492" name="楕円 491"/>
        <xdr:cNvSpPr/>
      </xdr:nvSpPr>
      <xdr:spPr>
        <a:xfrm>
          <a:off x="6921500" y="1678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70680</xdr:rowOff>
    </xdr:from>
    <xdr:ext cx="534377" cy="259045"/>
    <xdr:sp macro="" textlink="">
      <xdr:nvSpPr>
        <xdr:cNvPr id="493" name="テキスト ボックス 492"/>
        <xdr:cNvSpPr txBox="1"/>
      </xdr:nvSpPr>
      <xdr:spPr>
        <a:xfrm>
          <a:off x="6705111" y="168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46294</xdr:rowOff>
    </xdr:from>
    <xdr:to>
      <xdr:col>85</xdr:col>
      <xdr:colOff>127000</xdr:colOff>
      <xdr:row>36</xdr:row>
      <xdr:rowOff>51140</xdr:rowOff>
    </xdr:to>
    <xdr:cxnSp macro="">
      <xdr:nvCxnSpPr>
        <xdr:cNvPr id="521" name="直線コネクタ 520"/>
        <xdr:cNvCxnSpPr/>
      </xdr:nvCxnSpPr>
      <xdr:spPr>
        <a:xfrm flipV="1">
          <a:off x="15481300" y="6218494"/>
          <a:ext cx="8382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14338</xdr:rowOff>
    </xdr:from>
    <xdr:ext cx="534377" cy="259045"/>
    <xdr:sp macro="" textlink="">
      <xdr:nvSpPr>
        <xdr:cNvPr id="522" name="消防費平均値テキスト"/>
        <xdr:cNvSpPr txBox="1"/>
      </xdr:nvSpPr>
      <xdr:spPr>
        <a:xfrm>
          <a:off x="16370300" y="6357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51140</xdr:rowOff>
    </xdr:from>
    <xdr:to>
      <xdr:col>81</xdr:col>
      <xdr:colOff>50800</xdr:colOff>
      <xdr:row>36</xdr:row>
      <xdr:rowOff>79578</xdr:rowOff>
    </xdr:to>
    <xdr:cxnSp macro="">
      <xdr:nvCxnSpPr>
        <xdr:cNvPr id="524" name="直線コネクタ 523"/>
        <xdr:cNvCxnSpPr/>
      </xdr:nvCxnSpPr>
      <xdr:spPr>
        <a:xfrm flipV="1">
          <a:off x="14592300" y="6223340"/>
          <a:ext cx="8890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155109</xdr:rowOff>
    </xdr:from>
    <xdr:ext cx="534377" cy="259045"/>
    <xdr:sp macro="" textlink="">
      <xdr:nvSpPr>
        <xdr:cNvPr id="526" name="テキスト ボックス 525"/>
        <xdr:cNvSpPr txBox="1"/>
      </xdr:nvSpPr>
      <xdr:spPr>
        <a:xfrm>
          <a:off x="15214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79578</xdr:rowOff>
    </xdr:from>
    <xdr:to>
      <xdr:col>76</xdr:col>
      <xdr:colOff>114300</xdr:colOff>
      <xdr:row>36</xdr:row>
      <xdr:rowOff>106187</xdr:rowOff>
    </xdr:to>
    <xdr:cxnSp macro="">
      <xdr:nvCxnSpPr>
        <xdr:cNvPr id="527" name="直線コネクタ 526"/>
        <xdr:cNvCxnSpPr/>
      </xdr:nvCxnSpPr>
      <xdr:spPr>
        <a:xfrm flipV="1">
          <a:off x="13703300" y="6251778"/>
          <a:ext cx="889000" cy="2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136272</xdr:rowOff>
    </xdr:from>
    <xdr:ext cx="534377" cy="259045"/>
    <xdr:sp macro="" textlink="">
      <xdr:nvSpPr>
        <xdr:cNvPr id="529" name="テキスト ボックス 528"/>
        <xdr:cNvSpPr txBox="1"/>
      </xdr:nvSpPr>
      <xdr:spPr>
        <a:xfrm>
          <a:off x="14325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83556</xdr:rowOff>
    </xdr:from>
    <xdr:to>
      <xdr:col>71</xdr:col>
      <xdr:colOff>177800</xdr:colOff>
      <xdr:row>36</xdr:row>
      <xdr:rowOff>106187</xdr:rowOff>
    </xdr:to>
    <xdr:cxnSp macro="">
      <xdr:nvCxnSpPr>
        <xdr:cNvPr id="530" name="直線コネクタ 529"/>
        <xdr:cNvCxnSpPr/>
      </xdr:nvCxnSpPr>
      <xdr:spPr>
        <a:xfrm>
          <a:off x="12814300" y="6255756"/>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148252</xdr:rowOff>
    </xdr:from>
    <xdr:ext cx="534377" cy="259045"/>
    <xdr:sp macro="" textlink="">
      <xdr:nvSpPr>
        <xdr:cNvPr id="532" name="テキスト ボックス 531"/>
        <xdr:cNvSpPr txBox="1"/>
      </xdr:nvSpPr>
      <xdr:spPr>
        <a:xfrm>
          <a:off x="13436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1764</xdr:rowOff>
    </xdr:from>
    <xdr:ext cx="534377" cy="259045"/>
    <xdr:sp macro="" textlink="">
      <xdr:nvSpPr>
        <xdr:cNvPr id="534" name="テキスト ボックス 533"/>
        <xdr:cNvSpPr txBox="1"/>
      </xdr:nvSpPr>
      <xdr:spPr>
        <a:xfrm>
          <a:off x="12547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166944</xdr:rowOff>
    </xdr:from>
    <xdr:to>
      <xdr:col>85</xdr:col>
      <xdr:colOff>177800</xdr:colOff>
      <xdr:row>36</xdr:row>
      <xdr:rowOff>97094</xdr:rowOff>
    </xdr:to>
    <xdr:sp macro="" textlink="">
      <xdr:nvSpPr>
        <xdr:cNvPr id="540" name="楕円 539"/>
        <xdr:cNvSpPr/>
      </xdr:nvSpPr>
      <xdr:spPr>
        <a:xfrm>
          <a:off x="16268700" y="616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18371</xdr:rowOff>
    </xdr:from>
    <xdr:ext cx="534377" cy="259045"/>
    <xdr:sp macro="" textlink="">
      <xdr:nvSpPr>
        <xdr:cNvPr id="541" name="消防費該当値テキスト"/>
        <xdr:cNvSpPr txBox="1"/>
      </xdr:nvSpPr>
      <xdr:spPr>
        <a:xfrm>
          <a:off x="16370300" y="601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340</xdr:rowOff>
    </xdr:from>
    <xdr:to>
      <xdr:col>81</xdr:col>
      <xdr:colOff>101600</xdr:colOff>
      <xdr:row>36</xdr:row>
      <xdr:rowOff>101940</xdr:rowOff>
    </xdr:to>
    <xdr:sp macro="" textlink="">
      <xdr:nvSpPr>
        <xdr:cNvPr id="542" name="楕円 541"/>
        <xdr:cNvSpPr/>
      </xdr:nvSpPr>
      <xdr:spPr>
        <a:xfrm>
          <a:off x="15430500" y="617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118467</xdr:rowOff>
    </xdr:from>
    <xdr:ext cx="534377" cy="259045"/>
    <xdr:sp macro="" textlink="">
      <xdr:nvSpPr>
        <xdr:cNvPr id="543" name="テキスト ボックス 542"/>
        <xdr:cNvSpPr txBox="1"/>
      </xdr:nvSpPr>
      <xdr:spPr>
        <a:xfrm>
          <a:off x="15214111" y="594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28778</xdr:rowOff>
    </xdr:from>
    <xdr:to>
      <xdr:col>76</xdr:col>
      <xdr:colOff>165100</xdr:colOff>
      <xdr:row>36</xdr:row>
      <xdr:rowOff>130378</xdr:rowOff>
    </xdr:to>
    <xdr:sp macro="" textlink="">
      <xdr:nvSpPr>
        <xdr:cNvPr id="544" name="楕円 543"/>
        <xdr:cNvSpPr/>
      </xdr:nvSpPr>
      <xdr:spPr>
        <a:xfrm>
          <a:off x="14541500" y="62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146905</xdr:rowOff>
    </xdr:from>
    <xdr:ext cx="534377" cy="259045"/>
    <xdr:sp macro="" textlink="">
      <xdr:nvSpPr>
        <xdr:cNvPr id="545" name="テキスト ボックス 544"/>
        <xdr:cNvSpPr txBox="1"/>
      </xdr:nvSpPr>
      <xdr:spPr>
        <a:xfrm>
          <a:off x="14325111" y="597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55387</xdr:rowOff>
    </xdr:from>
    <xdr:to>
      <xdr:col>72</xdr:col>
      <xdr:colOff>38100</xdr:colOff>
      <xdr:row>36</xdr:row>
      <xdr:rowOff>156987</xdr:rowOff>
    </xdr:to>
    <xdr:sp macro="" textlink="">
      <xdr:nvSpPr>
        <xdr:cNvPr id="546" name="楕円 545"/>
        <xdr:cNvSpPr/>
      </xdr:nvSpPr>
      <xdr:spPr>
        <a:xfrm>
          <a:off x="13652500" y="622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2064</xdr:rowOff>
    </xdr:from>
    <xdr:ext cx="534377" cy="259045"/>
    <xdr:sp macro="" textlink="">
      <xdr:nvSpPr>
        <xdr:cNvPr id="547" name="テキスト ボックス 546"/>
        <xdr:cNvSpPr txBox="1"/>
      </xdr:nvSpPr>
      <xdr:spPr>
        <a:xfrm>
          <a:off x="13436111" y="600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32756</xdr:rowOff>
    </xdr:from>
    <xdr:to>
      <xdr:col>67</xdr:col>
      <xdr:colOff>101600</xdr:colOff>
      <xdr:row>36</xdr:row>
      <xdr:rowOff>134356</xdr:rowOff>
    </xdr:to>
    <xdr:sp macro="" textlink="">
      <xdr:nvSpPr>
        <xdr:cNvPr id="548" name="楕円 547"/>
        <xdr:cNvSpPr/>
      </xdr:nvSpPr>
      <xdr:spPr>
        <a:xfrm>
          <a:off x="12763500" y="620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150883</xdr:rowOff>
    </xdr:from>
    <xdr:ext cx="534377" cy="259045"/>
    <xdr:sp macro="" textlink="">
      <xdr:nvSpPr>
        <xdr:cNvPr id="549" name="テキスト ボックス 548"/>
        <xdr:cNvSpPr txBox="1"/>
      </xdr:nvSpPr>
      <xdr:spPr>
        <a:xfrm>
          <a:off x="12547111" y="5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144805</xdr:rowOff>
    </xdr:from>
    <xdr:to>
      <xdr:col>85</xdr:col>
      <xdr:colOff>127000</xdr:colOff>
      <xdr:row>57</xdr:row>
      <xdr:rowOff>2540</xdr:rowOff>
    </xdr:to>
    <xdr:cxnSp macro="">
      <xdr:nvCxnSpPr>
        <xdr:cNvPr id="579" name="直線コネクタ 578"/>
        <xdr:cNvCxnSpPr/>
      </xdr:nvCxnSpPr>
      <xdr:spPr>
        <a:xfrm>
          <a:off x="15481300" y="9231655"/>
          <a:ext cx="838200" cy="54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144805</xdr:rowOff>
    </xdr:from>
    <xdr:to>
      <xdr:col>81</xdr:col>
      <xdr:colOff>50800</xdr:colOff>
      <xdr:row>57</xdr:row>
      <xdr:rowOff>4255</xdr:rowOff>
    </xdr:to>
    <xdr:cxnSp macro="">
      <xdr:nvCxnSpPr>
        <xdr:cNvPr id="582" name="直線コネクタ 581"/>
        <xdr:cNvCxnSpPr/>
      </xdr:nvCxnSpPr>
      <xdr:spPr>
        <a:xfrm flipV="1">
          <a:off x="14592300" y="9231655"/>
          <a:ext cx="889000" cy="54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152404</xdr:rowOff>
    </xdr:from>
    <xdr:ext cx="534377" cy="259045"/>
    <xdr:sp macro="" textlink="">
      <xdr:nvSpPr>
        <xdr:cNvPr id="584" name="テキスト ボックス 583"/>
        <xdr:cNvSpPr txBox="1"/>
      </xdr:nvSpPr>
      <xdr:spPr>
        <a:xfrm>
          <a:off x="15214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4255</xdr:rowOff>
    </xdr:from>
    <xdr:to>
      <xdr:col>76</xdr:col>
      <xdr:colOff>114300</xdr:colOff>
      <xdr:row>57</xdr:row>
      <xdr:rowOff>41421</xdr:rowOff>
    </xdr:to>
    <xdr:cxnSp macro="">
      <xdr:nvCxnSpPr>
        <xdr:cNvPr id="585" name="直線コネクタ 584"/>
        <xdr:cNvCxnSpPr/>
      </xdr:nvCxnSpPr>
      <xdr:spPr>
        <a:xfrm flipV="1">
          <a:off x="13703300" y="9776905"/>
          <a:ext cx="889000" cy="3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96990</xdr:rowOff>
    </xdr:from>
    <xdr:to>
      <xdr:col>71</xdr:col>
      <xdr:colOff>177800</xdr:colOff>
      <xdr:row>57</xdr:row>
      <xdr:rowOff>41421</xdr:rowOff>
    </xdr:to>
    <xdr:cxnSp macro="">
      <xdr:nvCxnSpPr>
        <xdr:cNvPr id="588" name="直線コネクタ 587"/>
        <xdr:cNvCxnSpPr/>
      </xdr:nvCxnSpPr>
      <xdr:spPr>
        <a:xfrm>
          <a:off x="12814300" y="9012390"/>
          <a:ext cx="889000" cy="80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12025</xdr:rowOff>
    </xdr:from>
    <xdr:ext cx="534377" cy="259045"/>
    <xdr:sp macro="" textlink="">
      <xdr:nvSpPr>
        <xdr:cNvPr id="592" name="テキスト ボックス 591"/>
        <xdr:cNvSpPr txBox="1"/>
      </xdr:nvSpPr>
      <xdr:spPr>
        <a:xfrm>
          <a:off x="12547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123190</xdr:rowOff>
    </xdr:from>
    <xdr:to>
      <xdr:col>85</xdr:col>
      <xdr:colOff>177800</xdr:colOff>
      <xdr:row>57</xdr:row>
      <xdr:rowOff>53340</xdr:rowOff>
    </xdr:to>
    <xdr:sp macro="" textlink="">
      <xdr:nvSpPr>
        <xdr:cNvPr id="598" name="楕円 597"/>
        <xdr:cNvSpPr/>
      </xdr:nvSpPr>
      <xdr:spPr>
        <a:xfrm>
          <a:off x="16268700" y="97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101617</xdr:rowOff>
    </xdr:from>
    <xdr:ext cx="534377" cy="259045"/>
    <xdr:sp macro="" textlink="">
      <xdr:nvSpPr>
        <xdr:cNvPr id="599" name="教育費該当値テキスト"/>
        <xdr:cNvSpPr txBox="1"/>
      </xdr:nvSpPr>
      <xdr:spPr>
        <a:xfrm>
          <a:off x="16370300" y="970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94005</xdr:rowOff>
    </xdr:from>
    <xdr:to>
      <xdr:col>81</xdr:col>
      <xdr:colOff>101600</xdr:colOff>
      <xdr:row>54</xdr:row>
      <xdr:rowOff>24155</xdr:rowOff>
    </xdr:to>
    <xdr:sp macro="" textlink="">
      <xdr:nvSpPr>
        <xdr:cNvPr id="600" name="楕円 599"/>
        <xdr:cNvSpPr/>
      </xdr:nvSpPr>
      <xdr:spPr>
        <a:xfrm>
          <a:off x="15430500" y="918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40682</xdr:rowOff>
    </xdr:from>
    <xdr:ext cx="534377" cy="259045"/>
    <xdr:sp macro="" textlink="">
      <xdr:nvSpPr>
        <xdr:cNvPr id="601" name="テキスト ボックス 600"/>
        <xdr:cNvSpPr txBox="1"/>
      </xdr:nvSpPr>
      <xdr:spPr>
        <a:xfrm>
          <a:off x="15214111" y="895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124905</xdr:rowOff>
    </xdr:from>
    <xdr:to>
      <xdr:col>76</xdr:col>
      <xdr:colOff>165100</xdr:colOff>
      <xdr:row>57</xdr:row>
      <xdr:rowOff>55055</xdr:rowOff>
    </xdr:to>
    <xdr:sp macro="" textlink="">
      <xdr:nvSpPr>
        <xdr:cNvPr id="602" name="楕円 601"/>
        <xdr:cNvSpPr/>
      </xdr:nvSpPr>
      <xdr:spPr>
        <a:xfrm>
          <a:off x="14541500" y="972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46182</xdr:rowOff>
    </xdr:from>
    <xdr:ext cx="534377" cy="259045"/>
    <xdr:sp macro="" textlink="">
      <xdr:nvSpPr>
        <xdr:cNvPr id="603" name="テキスト ボックス 602"/>
        <xdr:cNvSpPr txBox="1"/>
      </xdr:nvSpPr>
      <xdr:spPr>
        <a:xfrm>
          <a:off x="14325111" y="981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162071</xdr:rowOff>
    </xdr:from>
    <xdr:to>
      <xdr:col>72</xdr:col>
      <xdr:colOff>38100</xdr:colOff>
      <xdr:row>57</xdr:row>
      <xdr:rowOff>92221</xdr:rowOff>
    </xdr:to>
    <xdr:sp macro="" textlink="">
      <xdr:nvSpPr>
        <xdr:cNvPr id="604" name="楕円 603"/>
        <xdr:cNvSpPr/>
      </xdr:nvSpPr>
      <xdr:spPr>
        <a:xfrm>
          <a:off x="13652500" y="976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83348</xdr:rowOff>
    </xdr:from>
    <xdr:ext cx="534377" cy="259045"/>
    <xdr:sp macro="" textlink="">
      <xdr:nvSpPr>
        <xdr:cNvPr id="605" name="テキスト ボックス 604"/>
        <xdr:cNvSpPr txBox="1"/>
      </xdr:nvSpPr>
      <xdr:spPr>
        <a:xfrm>
          <a:off x="13436111" y="985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46190</xdr:rowOff>
    </xdr:from>
    <xdr:to>
      <xdr:col>67</xdr:col>
      <xdr:colOff>101600</xdr:colOff>
      <xdr:row>52</xdr:row>
      <xdr:rowOff>147790</xdr:rowOff>
    </xdr:to>
    <xdr:sp macro="" textlink="">
      <xdr:nvSpPr>
        <xdr:cNvPr id="606" name="楕円 605"/>
        <xdr:cNvSpPr/>
      </xdr:nvSpPr>
      <xdr:spPr>
        <a:xfrm>
          <a:off x="12763500" y="896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164317</xdr:rowOff>
    </xdr:from>
    <xdr:ext cx="534377" cy="259045"/>
    <xdr:sp macro="" textlink="">
      <xdr:nvSpPr>
        <xdr:cNvPr id="607" name="テキスト ボックス 606"/>
        <xdr:cNvSpPr txBox="1"/>
      </xdr:nvSpPr>
      <xdr:spPr>
        <a:xfrm>
          <a:off x="12547111" y="873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5893</xdr:rowOff>
    </xdr:from>
    <xdr:to>
      <xdr:col>85</xdr:col>
      <xdr:colOff>127000</xdr:colOff>
      <xdr:row>79</xdr:row>
      <xdr:rowOff>33706</xdr:rowOff>
    </xdr:to>
    <xdr:cxnSp macro="">
      <xdr:nvCxnSpPr>
        <xdr:cNvPr id="636" name="直線コネクタ 635"/>
        <xdr:cNvCxnSpPr/>
      </xdr:nvCxnSpPr>
      <xdr:spPr>
        <a:xfrm flipV="1">
          <a:off x="15481300" y="13550443"/>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33706</xdr:rowOff>
    </xdr:from>
    <xdr:to>
      <xdr:col>81</xdr:col>
      <xdr:colOff>50800</xdr:colOff>
      <xdr:row>79</xdr:row>
      <xdr:rowOff>44450</xdr:rowOff>
    </xdr:to>
    <xdr:cxnSp macro="">
      <xdr:nvCxnSpPr>
        <xdr:cNvPr id="639" name="直線コネクタ 638"/>
        <xdr:cNvCxnSpPr/>
      </xdr:nvCxnSpPr>
      <xdr:spPr>
        <a:xfrm flipV="1">
          <a:off x="14592300" y="13578256"/>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40260</xdr:rowOff>
    </xdr:from>
    <xdr:to>
      <xdr:col>76</xdr:col>
      <xdr:colOff>114300</xdr:colOff>
      <xdr:row>79</xdr:row>
      <xdr:rowOff>44450</xdr:rowOff>
    </xdr:to>
    <xdr:cxnSp macro="">
      <xdr:nvCxnSpPr>
        <xdr:cNvPr id="642" name="直線コネクタ 641"/>
        <xdr:cNvCxnSpPr/>
      </xdr:nvCxnSpPr>
      <xdr:spPr>
        <a:xfrm>
          <a:off x="13703300" y="13584810"/>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40260</xdr:rowOff>
    </xdr:from>
    <xdr:to>
      <xdr:col>71</xdr:col>
      <xdr:colOff>177800</xdr:colOff>
      <xdr:row>79</xdr:row>
      <xdr:rowOff>44298</xdr:rowOff>
    </xdr:to>
    <xdr:cxnSp macro="">
      <xdr:nvCxnSpPr>
        <xdr:cNvPr id="645" name="直線コネクタ 644"/>
        <xdr:cNvCxnSpPr/>
      </xdr:nvCxnSpPr>
      <xdr:spPr>
        <a:xfrm flipV="1">
          <a:off x="12814300" y="13584810"/>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126543</xdr:rowOff>
    </xdr:from>
    <xdr:to>
      <xdr:col>85</xdr:col>
      <xdr:colOff>177800</xdr:colOff>
      <xdr:row>79</xdr:row>
      <xdr:rowOff>56693</xdr:rowOff>
    </xdr:to>
    <xdr:sp macro="" textlink="">
      <xdr:nvSpPr>
        <xdr:cNvPr id="655" name="楕円 654"/>
        <xdr:cNvSpPr/>
      </xdr:nvSpPr>
      <xdr:spPr>
        <a:xfrm>
          <a:off x="16268700" y="1349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45001</xdr:rowOff>
    </xdr:from>
    <xdr:ext cx="378565" cy="259045"/>
    <xdr:sp macro="" textlink="">
      <xdr:nvSpPr>
        <xdr:cNvPr id="656" name="災害復旧費該当値テキスト"/>
        <xdr:cNvSpPr txBox="1"/>
      </xdr:nvSpPr>
      <xdr:spPr>
        <a:xfrm>
          <a:off x="16370300" y="13418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154356</xdr:rowOff>
    </xdr:from>
    <xdr:to>
      <xdr:col>81</xdr:col>
      <xdr:colOff>101600</xdr:colOff>
      <xdr:row>79</xdr:row>
      <xdr:rowOff>84506</xdr:rowOff>
    </xdr:to>
    <xdr:sp macro="" textlink="">
      <xdr:nvSpPr>
        <xdr:cNvPr id="657" name="楕円 656"/>
        <xdr:cNvSpPr/>
      </xdr:nvSpPr>
      <xdr:spPr>
        <a:xfrm>
          <a:off x="15430500" y="1352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75633</xdr:rowOff>
    </xdr:from>
    <xdr:ext cx="378565" cy="259045"/>
    <xdr:sp macro="" textlink="">
      <xdr:nvSpPr>
        <xdr:cNvPr id="658" name="テキスト ボックス 657"/>
        <xdr:cNvSpPr txBox="1"/>
      </xdr:nvSpPr>
      <xdr:spPr>
        <a:xfrm>
          <a:off x="15292017" y="13620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160910</xdr:rowOff>
    </xdr:from>
    <xdr:to>
      <xdr:col>72</xdr:col>
      <xdr:colOff>38100</xdr:colOff>
      <xdr:row>79</xdr:row>
      <xdr:rowOff>91060</xdr:rowOff>
    </xdr:to>
    <xdr:sp macro="" textlink="">
      <xdr:nvSpPr>
        <xdr:cNvPr id="661" name="楕円 660"/>
        <xdr:cNvSpPr/>
      </xdr:nvSpPr>
      <xdr:spPr>
        <a:xfrm>
          <a:off x="13652500" y="135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82187</xdr:rowOff>
    </xdr:from>
    <xdr:ext cx="313932" cy="259045"/>
    <xdr:sp macro="" textlink="">
      <xdr:nvSpPr>
        <xdr:cNvPr id="662" name="テキスト ボックス 661"/>
        <xdr:cNvSpPr txBox="1"/>
      </xdr:nvSpPr>
      <xdr:spPr>
        <a:xfrm>
          <a:off x="13546333" y="136267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164948</xdr:rowOff>
    </xdr:from>
    <xdr:to>
      <xdr:col>67</xdr:col>
      <xdr:colOff>101600</xdr:colOff>
      <xdr:row>79</xdr:row>
      <xdr:rowOff>95098</xdr:rowOff>
    </xdr:to>
    <xdr:sp macro="" textlink="">
      <xdr:nvSpPr>
        <xdr:cNvPr id="663" name="楕円 662"/>
        <xdr:cNvSpPr/>
      </xdr:nvSpPr>
      <xdr:spPr>
        <a:xfrm>
          <a:off x="12763500" y="135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86225</xdr:rowOff>
    </xdr:from>
    <xdr:ext cx="249299" cy="259045"/>
    <xdr:sp macro="" textlink="">
      <xdr:nvSpPr>
        <xdr:cNvPr id="664" name="テキスト ボックス 663"/>
        <xdr:cNvSpPr txBox="1"/>
      </xdr:nvSpPr>
      <xdr:spPr>
        <a:xfrm>
          <a:off x="12689650" y="136307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18847</xdr:rowOff>
    </xdr:from>
    <xdr:to>
      <xdr:col>85</xdr:col>
      <xdr:colOff>127000</xdr:colOff>
      <xdr:row>97</xdr:row>
      <xdr:rowOff>62661</xdr:rowOff>
    </xdr:to>
    <xdr:cxnSp macro="">
      <xdr:nvCxnSpPr>
        <xdr:cNvPr id="693" name="直線コネクタ 692"/>
        <xdr:cNvCxnSpPr/>
      </xdr:nvCxnSpPr>
      <xdr:spPr>
        <a:xfrm flipV="1">
          <a:off x="15481300" y="16649497"/>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62661</xdr:rowOff>
    </xdr:from>
    <xdr:to>
      <xdr:col>81</xdr:col>
      <xdr:colOff>50800</xdr:colOff>
      <xdr:row>97</xdr:row>
      <xdr:rowOff>80302</xdr:rowOff>
    </xdr:to>
    <xdr:cxnSp macro="">
      <xdr:nvCxnSpPr>
        <xdr:cNvPr id="696" name="直線コネクタ 695"/>
        <xdr:cNvCxnSpPr/>
      </xdr:nvCxnSpPr>
      <xdr:spPr>
        <a:xfrm flipV="1">
          <a:off x="14592300" y="16693311"/>
          <a:ext cx="8890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80302</xdr:rowOff>
    </xdr:from>
    <xdr:to>
      <xdr:col>76</xdr:col>
      <xdr:colOff>114300</xdr:colOff>
      <xdr:row>97</xdr:row>
      <xdr:rowOff>103860</xdr:rowOff>
    </xdr:to>
    <xdr:cxnSp macro="">
      <xdr:nvCxnSpPr>
        <xdr:cNvPr id="699" name="直線コネクタ 698"/>
        <xdr:cNvCxnSpPr/>
      </xdr:nvCxnSpPr>
      <xdr:spPr>
        <a:xfrm flipV="1">
          <a:off x="13703300" y="16710952"/>
          <a:ext cx="889000" cy="2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103860</xdr:rowOff>
    </xdr:from>
    <xdr:to>
      <xdr:col>71</xdr:col>
      <xdr:colOff>177800</xdr:colOff>
      <xdr:row>97</xdr:row>
      <xdr:rowOff>117957</xdr:rowOff>
    </xdr:to>
    <xdr:cxnSp macro="">
      <xdr:nvCxnSpPr>
        <xdr:cNvPr id="702" name="直線コネクタ 701"/>
        <xdr:cNvCxnSpPr/>
      </xdr:nvCxnSpPr>
      <xdr:spPr>
        <a:xfrm flipV="1">
          <a:off x="12814300" y="16734510"/>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10292</xdr:rowOff>
    </xdr:from>
    <xdr:ext cx="534377" cy="259045"/>
    <xdr:sp macro="" textlink="">
      <xdr:nvSpPr>
        <xdr:cNvPr id="706" name="テキスト ボックス 705"/>
        <xdr:cNvSpPr txBox="1"/>
      </xdr:nvSpPr>
      <xdr:spPr>
        <a:xfrm>
          <a:off x="12547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139497</xdr:rowOff>
    </xdr:from>
    <xdr:to>
      <xdr:col>85</xdr:col>
      <xdr:colOff>177800</xdr:colOff>
      <xdr:row>97</xdr:row>
      <xdr:rowOff>69647</xdr:rowOff>
    </xdr:to>
    <xdr:sp macro="" textlink="">
      <xdr:nvSpPr>
        <xdr:cNvPr id="712" name="楕円 711"/>
        <xdr:cNvSpPr/>
      </xdr:nvSpPr>
      <xdr:spPr>
        <a:xfrm>
          <a:off x="16268700" y="1659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117924</xdr:rowOff>
    </xdr:from>
    <xdr:ext cx="534377" cy="259045"/>
    <xdr:sp macro="" textlink="">
      <xdr:nvSpPr>
        <xdr:cNvPr id="713" name="公債費該当値テキスト"/>
        <xdr:cNvSpPr txBox="1"/>
      </xdr:nvSpPr>
      <xdr:spPr>
        <a:xfrm>
          <a:off x="16370300" y="1657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11861</xdr:rowOff>
    </xdr:from>
    <xdr:to>
      <xdr:col>81</xdr:col>
      <xdr:colOff>101600</xdr:colOff>
      <xdr:row>97</xdr:row>
      <xdr:rowOff>113461</xdr:rowOff>
    </xdr:to>
    <xdr:sp macro="" textlink="">
      <xdr:nvSpPr>
        <xdr:cNvPr id="714" name="楕円 713"/>
        <xdr:cNvSpPr/>
      </xdr:nvSpPr>
      <xdr:spPr>
        <a:xfrm>
          <a:off x="15430500" y="1664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104588</xdr:rowOff>
    </xdr:from>
    <xdr:ext cx="534377" cy="259045"/>
    <xdr:sp macro="" textlink="">
      <xdr:nvSpPr>
        <xdr:cNvPr id="715" name="テキスト ボックス 714"/>
        <xdr:cNvSpPr txBox="1"/>
      </xdr:nvSpPr>
      <xdr:spPr>
        <a:xfrm>
          <a:off x="15214111" y="1673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29502</xdr:rowOff>
    </xdr:from>
    <xdr:to>
      <xdr:col>76</xdr:col>
      <xdr:colOff>165100</xdr:colOff>
      <xdr:row>97</xdr:row>
      <xdr:rowOff>131102</xdr:rowOff>
    </xdr:to>
    <xdr:sp macro="" textlink="">
      <xdr:nvSpPr>
        <xdr:cNvPr id="716" name="楕円 715"/>
        <xdr:cNvSpPr/>
      </xdr:nvSpPr>
      <xdr:spPr>
        <a:xfrm>
          <a:off x="14541500" y="1666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122229</xdr:rowOff>
    </xdr:from>
    <xdr:ext cx="534377" cy="259045"/>
    <xdr:sp macro="" textlink="">
      <xdr:nvSpPr>
        <xdr:cNvPr id="717" name="テキスト ボックス 716"/>
        <xdr:cNvSpPr txBox="1"/>
      </xdr:nvSpPr>
      <xdr:spPr>
        <a:xfrm>
          <a:off x="14325111"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53060</xdr:rowOff>
    </xdr:from>
    <xdr:to>
      <xdr:col>72</xdr:col>
      <xdr:colOff>38100</xdr:colOff>
      <xdr:row>97</xdr:row>
      <xdr:rowOff>154660</xdr:rowOff>
    </xdr:to>
    <xdr:sp macro="" textlink="">
      <xdr:nvSpPr>
        <xdr:cNvPr id="718" name="楕円 717"/>
        <xdr:cNvSpPr/>
      </xdr:nvSpPr>
      <xdr:spPr>
        <a:xfrm>
          <a:off x="13652500" y="1668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145787</xdr:rowOff>
    </xdr:from>
    <xdr:ext cx="534377" cy="259045"/>
    <xdr:sp macro="" textlink="">
      <xdr:nvSpPr>
        <xdr:cNvPr id="719" name="テキスト ボックス 718"/>
        <xdr:cNvSpPr txBox="1"/>
      </xdr:nvSpPr>
      <xdr:spPr>
        <a:xfrm>
          <a:off x="13436111" y="1677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67157</xdr:rowOff>
    </xdr:from>
    <xdr:to>
      <xdr:col>67</xdr:col>
      <xdr:colOff>101600</xdr:colOff>
      <xdr:row>97</xdr:row>
      <xdr:rowOff>168757</xdr:rowOff>
    </xdr:to>
    <xdr:sp macro="" textlink="">
      <xdr:nvSpPr>
        <xdr:cNvPr id="720" name="楕円 719"/>
        <xdr:cNvSpPr/>
      </xdr:nvSpPr>
      <xdr:spPr>
        <a:xfrm>
          <a:off x="12763500" y="1669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159884</xdr:rowOff>
    </xdr:from>
    <xdr:ext cx="534377" cy="259045"/>
    <xdr:sp macro="" textlink="">
      <xdr:nvSpPr>
        <xdr:cNvPr id="721" name="テキスト ボックス 720"/>
        <xdr:cNvSpPr txBox="1"/>
      </xdr:nvSpPr>
      <xdr:spPr>
        <a:xfrm>
          <a:off x="12547111" y="1679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115316</xdr:rowOff>
    </xdr:from>
    <xdr:to>
      <xdr:col>116</xdr:col>
      <xdr:colOff>62864</xdr:colOff>
      <xdr:row>39</xdr:row>
      <xdr:rowOff>44450</xdr:rowOff>
    </xdr:to>
    <xdr:cxnSp macro="">
      <xdr:nvCxnSpPr>
        <xdr:cNvPr id="745" name="直線コネクタ 744"/>
        <xdr:cNvCxnSpPr/>
      </xdr:nvCxnSpPr>
      <xdr:spPr>
        <a:xfrm flipV="1">
          <a:off x="22159595" y="5773166"/>
          <a:ext cx="1269" cy="957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58310</xdr:rowOff>
    </xdr:from>
    <xdr:ext cx="249299" cy="259045"/>
    <xdr:sp macro="" textlink="">
      <xdr:nvSpPr>
        <xdr:cNvPr id="746" name="諸支出金最小値テキスト"/>
        <xdr:cNvSpPr txBox="1"/>
      </xdr:nvSpPr>
      <xdr:spPr>
        <a:xfrm>
          <a:off x="22212300" y="67448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61993</xdr:rowOff>
    </xdr:from>
    <xdr:ext cx="469744" cy="259045"/>
    <xdr:sp macro="" textlink="">
      <xdr:nvSpPr>
        <xdr:cNvPr id="748" name="諸支出金最大値テキスト"/>
        <xdr:cNvSpPr txBox="1"/>
      </xdr:nvSpPr>
      <xdr:spPr>
        <a:xfrm>
          <a:off x="22212300" y="554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115316</xdr:rowOff>
    </xdr:from>
    <xdr:to>
      <xdr:col>116</xdr:col>
      <xdr:colOff>152400</xdr:colOff>
      <xdr:row>33</xdr:row>
      <xdr:rowOff>115316</xdr:rowOff>
    </xdr:to>
    <xdr:cxnSp macro="">
      <xdr:nvCxnSpPr>
        <xdr:cNvPr id="749" name="直線コネクタ 748"/>
        <xdr:cNvCxnSpPr/>
      </xdr:nvCxnSpPr>
      <xdr:spPr>
        <a:xfrm>
          <a:off x="22072600" y="5773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147210</xdr:rowOff>
    </xdr:from>
    <xdr:ext cx="378565" cy="259045"/>
    <xdr:sp macro="" textlink="">
      <xdr:nvSpPr>
        <xdr:cNvPr id="751" name="諸支出金平均値テキスト"/>
        <xdr:cNvSpPr txBox="1"/>
      </xdr:nvSpPr>
      <xdr:spPr>
        <a:xfrm>
          <a:off x="22212300" y="64908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124333</xdr:rowOff>
    </xdr:from>
    <xdr:to>
      <xdr:col>116</xdr:col>
      <xdr:colOff>114300</xdr:colOff>
      <xdr:row>39</xdr:row>
      <xdr:rowOff>54483</xdr:rowOff>
    </xdr:to>
    <xdr:sp macro="" textlink="">
      <xdr:nvSpPr>
        <xdr:cNvPr id="752" name="フローチャート: 判断 751"/>
        <xdr:cNvSpPr/>
      </xdr:nvSpPr>
      <xdr:spPr>
        <a:xfrm>
          <a:off x="22110700" y="663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98806</xdr:rowOff>
    </xdr:from>
    <xdr:to>
      <xdr:col>112</xdr:col>
      <xdr:colOff>38100</xdr:colOff>
      <xdr:row>39</xdr:row>
      <xdr:rowOff>28956</xdr:rowOff>
    </xdr:to>
    <xdr:sp macro="" textlink="">
      <xdr:nvSpPr>
        <xdr:cNvPr id="754" name="フローチャート: 判断 753"/>
        <xdr:cNvSpPr/>
      </xdr:nvSpPr>
      <xdr:spPr>
        <a:xfrm>
          <a:off x="21272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45483</xdr:rowOff>
    </xdr:from>
    <xdr:ext cx="378565" cy="259045"/>
    <xdr:sp macro="" textlink="">
      <xdr:nvSpPr>
        <xdr:cNvPr id="755" name="テキスト ボックス 754"/>
        <xdr:cNvSpPr txBox="1"/>
      </xdr:nvSpPr>
      <xdr:spPr>
        <a:xfrm>
          <a:off x="21134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153035</xdr:rowOff>
    </xdr:from>
    <xdr:to>
      <xdr:col>107</xdr:col>
      <xdr:colOff>50800</xdr:colOff>
      <xdr:row>39</xdr:row>
      <xdr:rowOff>44450</xdr:rowOff>
    </xdr:to>
    <xdr:cxnSp macro="">
      <xdr:nvCxnSpPr>
        <xdr:cNvPr id="756" name="直線コネクタ 755"/>
        <xdr:cNvCxnSpPr/>
      </xdr:nvCxnSpPr>
      <xdr:spPr>
        <a:xfrm>
          <a:off x="19545300" y="5467985"/>
          <a:ext cx="889000" cy="126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134239</xdr:rowOff>
    </xdr:from>
    <xdr:to>
      <xdr:col>107</xdr:col>
      <xdr:colOff>101600</xdr:colOff>
      <xdr:row>39</xdr:row>
      <xdr:rowOff>64389</xdr:rowOff>
    </xdr:to>
    <xdr:sp macro="" textlink="">
      <xdr:nvSpPr>
        <xdr:cNvPr id="757" name="フローチャート: 判断 756"/>
        <xdr:cNvSpPr/>
      </xdr:nvSpPr>
      <xdr:spPr>
        <a:xfrm>
          <a:off x="20383500" y="66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80916</xdr:rowOff>
    </xdr:from>
    <xdr:ext cx="313932" cy="259045"/>
    <xdr:sp macro="" textlink="">
      <xdr:nvSpPr>
        <xdr:cNvPr id="758" name="テキスト ボックス 757"/>
        <xdr:cNvSpPr txBox="1"/>
      </xdr:nvSpPr>
      <xdr:spPr>
        <a:xfrm>
          <a:off x="20277333" y="64245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153035</xdr:rowOff>
    </xdr:from>
    <xdr:to>
      <xdr:col>102</xdr:col>
      <xdr:colOff>114300</xdr:colOff>
      <xdr:row>39</xdr:row>
      <xdr:rowOff>44450</xdr:rowOff>
    </xdr:to>
    <xdr:cxnSp macro="">
      <xdr:nvCxnSpPr>
        <xdr:cNvPr id="759" name="直線コネクタ 758"/>
        <xdr:cNvCxnSpPr/>
      </xdr:nvCxnSpPr>
      <xdr:spPr>
        <a:xfrm flipV="1">
          <a:off x="18656300" y="5467985"/>
          <a:ext cx="889000" cy="126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112903</xdr:rowOff>
    </xdr:from>
    <xdr:to>
      <xdr:col>102</xdr:col>
      <xdr:colOff>165100</xdr:colOff>
      <xdr:row>39</xdr:row>
      <xdr:rowOff>43053</xdr:rowOff>
    </xdr:to>
    <xdr:sp macro="" textlink="">
      <xdr:nvSpPr>
        <xdr:cNvPr id="760" name="フローチャート: 判断 759"/>
        <xdr:cNvSpPr/>
      </xdr:nvSpPr>
      <xdr:spPr>
        <a:xfrm>
          <a:off x="19494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34180</xdr:rowOff>
    </xdr:from>
    <xdr:ext cx="378565" cy="259045"/>
    <xdr:sp macro="" textlink="">
      <xdr:nvSpPr>
        <xdr:cNvPr id="761" name="テキスト ボックス 760"/>
        <xdr:cNvSpPr txBox="1"/>
      </xdr:nvSpPr>
      <xdr:spPr>
        <a:xfrm>
          <a:off x="19356017"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129667</xdr:rowOff>
    </xdr:from>
    <xdr:to>
      <xdr:col>98</xdr:col>
      <xdr:colOff>38100</xdr:colOff>
      <xdr:row>39</xdr:row>
      <xdr:rowOff>59817</xdr:rowOff>
    </xdr:to>
    <xdr:sp macro="" textlink="">
      <xdr:nvSpPr>
        <xdr:cNvPr id="762" name="フローチャート: 判断 761"/>
        <xdr:cNvSpPr/>
      </xdr:nvSpPr>
      <xdr:spPr>
        <a:xfrm>
          <a:off x="18605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76344</xdr:rowOff>
    </xdr:from>
    <xdr:ext cx="313932" cy="259045"/>
    <xdr:sp macro="" textlink="">
      <xdr:nvSpPr>
        <xdr:cNvPr id="763" name="テキスト ボックス 762"/>
        <xdr:cNvSpPr txBox="1"/>
      </xdr:nvSpPr>
      <xdr:spPr>
        <a:xfrm>
          <a:off x="18499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102760</xdr:rowOff>
    </xdr:from>
    <xdr:ext cx="249299" cy="259045"/>
    <xdr:sp macro="" textlink="">
      <xdr:nvSpPr>
        <xdr:cNvPr id="770" name="諸支出金該当値テキスト"/>
        <xdr:cNvSpPr txBox="1"/>
      </xdr:nvSpPr>
      <xdr:spPr>
        <a:xfrm>
          <a:off x="22212300" y="66178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102235</xdr:rowOff>
    </xdr:from>
    <xdr:to>
      <xdr:col>102</xdr:col>
      <xdr:colOff>165100</xdr:colOff>
      <xdr:row>32</xdr:row>
      <xdr:rowOff>32385</xdr:rowOff>
    </xdr:to>
    <xdr:sp macro="" textlink="">
      <xdr:nvSpPr>
        <xdr:cNvPr id="775" name="楕円 774"/>
        <xdr:cNvSpPr/>
      </xdr:nvSpPr>
      <xdr:spPr>
        <a:xfrm>
          <a:off x="19494500" y="541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48912</xdr:rowOff>
    </xdr:from>
    <xdr:ext cx="469744" cy="259045"/>
    <xdr:sp macro="" textlink="">
      <xdr:nvSpPr>
        <xdr:cNvPr id="776" name="テキスト ボックス 775"/>
        <xdr:cNvSpPr txBox="1"/>
      </xdr:nvSpPr>
      <xdr:spPr>
        <a:xfrm>
          <a:off x="19310428" y="51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令和元年度決算における住民一人当たりのコストについては、総額において住民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人当たりの市の歳出決算額は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311,829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円で令和元年度の類似団体平均の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389,710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比べて小さい状態であること、目的別において類似団体平均を上回っていたものは、「消防費」のみでその他の項目は全て下回っていることから、現時点において、効率的に行政運営を行っている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目的別において類似団体平均を上回っている「消防費」については、類似団体平均を常に上回っている状態が続いている。市の常備消防は一部事務組合により実施しているため、市の消防費の約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は負担金となっている。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一部事務組合は、今後も老朽化施設の改修や車両更新を行う予定であり、その都度負担金が増額されることから、市のみならず、一部事務組合においても効率的な運営に努める必要がある。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このほか、現時点では類似団体平均を下回っているものの、「民生費」については、後期高齢者の急増による後期高齢者医療に係る経費の増や、保育需要の増による児童福祉費の増により増加傾向にあり、今後も増加が見込まれる状態であり、「公債費」についても近年実施した小中学校の大規模改修事業や庁舎整備事業等の大規模事業に係る借入の元金償還が今後も続く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これらについては、特に留意しながら、現在の効率的な行政運営を維持するために、更なる行政経営改革を進める必要がある。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年度に比べて令和元年度決算は、</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28.72</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％から</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27.28</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1.44</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ポイント比率が減った。</a:t>
          </a:r>
          <a:b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b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・実質収支は、平成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年度決算が約</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億円であったものが、令和元年度決算において、約</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億円となったことから、標準財政規模における実質収支の比率が前年度比で</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0.7</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ポイント上昇した。</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r>
          <a:b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b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・財政調整基金残高は、平成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年度決算において</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26.5</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億円であったものが、令和元年度決算において、</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24.1</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億円となり、約</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億円減少したことで、標準財政規模における財政調整基金残高の比率が、</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2.23</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ポイント減少した。</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r>
          <a:b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b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・現段階で、財政上に大きな問題があるわけではないが、今後の人口減少に伴う税収の減と高齢化に伴う歳出の増の中で、行政経営指針において定めた「令和</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年度末における財政調整基金残高の目標値</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億円以上」を達成するため、歳入の確保と経費削減による歳出の削減に取り組むとともに効率的な財政運営をする必要がある。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・令和元年度及び経年において、全ての会計が黒字である。</a:t>
          </a:r>
        </a:p>
        <a:p>
          <a:r>
            <a:rPr kumimoji="1" lang="ja-JP" altLang="en-US" sz="1300">
              <a:latin typeface="ＭＳ ゴシック" pitchFamily="49" charset="-128"/>
              <a:ea typeface="ＭＳ ゴシック" pitchFamily="49" charset="-128"/>
            </a:rPr>
            <a:t>・それぞれの会計の令和元年度決算を平成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年度決算と比較した場合、一般会計、介護保険特別会計及び下水道特別会計で増額しているものの、国民健康保険特別会計が減額している。</a:t>
          </a:r>
          <a:r>
            <a:rPr kumimoji="1" lang="en-US" altLang="ja-JP" sz="1300">
              <a:latin typeface="ＭＳ ゴシック" pitchFamily="49" charset="-128"/>
              <a:ea typeface="ＭＳ ゴシック" pitchFamily="49" charset="-128"/>
            </a:rPr>
            <a:t/>
          </a:r>
          <a:br>
            <a:rPr kumimoji="1" lang="en-US" altLang="ja-JP" sz="1300">
              <a:latin typeface="ＭＳ ゴシック" pitchFamily="49" charset="-128"/>
              <a:ea typeface="ＭＳ ゴシック" pitchFamily="49" charset="-128"/>
            </a:rPr>
          </a:br>
          <a:r>
            <a:rPr kumimoji="1" lang="ja-JP" altLang="en-US" sz="1300">
              <a:latin typeface="ＭＳ ゴシック" pitchFamily="49" charset="-128"/>
              <a:ea typeface="ＭＳ ゴシック" pitchFamily="49" charset="-128"/>
            </a:rPr>
            <a:t>・国民健康保険特別会計については、平成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年度に今後の国保会計の状況を考慮して、国民健康保険特別会計事業勘定財政調整基金に約</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5,000</a:t>
          </a:r>
          <a:r>
            <a:rPr kumimoji="1" lang="ja-JP" altLang="en-US" sz="1300">
              <a:latin typeface="ＭＳ ゴシック" pitchFamily="49" charset="-128"/>
              <a:ea typeface="ＭＳ ゴシック" pitchFamily="49" charset="-128"/>
            </a:rPr>
            <a:t>万円積み立てたことから、平成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年度に大きく黒字額及び比率が増額しているが、黒字比率は年々減少しているところである。</a:t>
          </a:r>
          <a:r>
            <a:rPr kumimoji="1" lang="en-US" altLang="ja-JP" sz="1300">
              <a:latin typeface="ＭＳ ゴシック" pitchFamily="49" charset="-128"/>
              <a:ea typeface="ＭＳ ゴシック" pitchFamily="49" charset="-128"/>
            </a:rPr>
            <a:t/>
          </a:r>
          <a:br>
            <a:rPr kumimoji="1" lang="en-US" altLang="ja-JP" sz="1300">
              <a:latin typeface="ＭＳ ゴシック" pitchFamily="49" charset="-128"/>
              <a:ea typeface="ＭＳ ゴシック" pitchFamily="49" charset="-128"/>
            </a:rPr>
          </a:br>
          <a:r>
            <a:rPr kumimoji="1" lang="ja-JP" altLang="en-US" sz="1300">
              <a:latin typeface="ＭＳ ゴシック" pitchFamily="49" charset="-128"/>
              <a:ea typeface="ＭＳ ゴシック" pitchFamily="49" charset="-128"/>
            </a:rPr>
            <a:t>・また、水道事業及び下水道事業については、特別会計に対して一般会計からの基準外繰出しを行っており、水道事業については令和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年度に使用料の見直しを行うところであるが、今後見直しを行う経営戦略に基づき、更に効率的に運営する必要がある。</a:t>
          </a:r>
          <a:r>
            <a:rPr kumimoji="1" lang="en-US" altLang="ja-JP" sz="1300">
              <a:latin typeface="ＭＳ ゴシック" pitchFamily="49" charset="-128"/>
              <a:ea typeface="ＭＳ ゴシック" pitchFamily="49" charset="-128"/>
            </a:rPr>
            <a:t/>
          </a:r>
          <a:br>
            <a:rPr kumimoji="1" lang="en-US" altLang="ja-JP" sz="1300">
              <a:latin typeface="ＭＳ ゴシック" pitchFamily="49" charset="-128"/>
              <a:ea typeface="ＭＳ ゴシック" pitchFamily="49" charset="-128"/>
            </a:rPr>
          </a:br>
          <a:r>
            <a:rPr kumimoji="1" lang="ja-JP" altLang="en-US" sz="1300">
              <a:latin typeface="ＭＳ ゴシック" pitchFamily="49" charset="-128"/>
              <a:ea typeface="ＭＳ ゴシック" pitchFamily="49" charset="-128"/>
            </a:rPr>
            <a:t>・なお、下水道事業については、令和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から公営企業会計を適用するため、一般会計から基準外繰出しを行っていることから、令和元年度末の黒字額及び比率が大きくなっている。今後の公益企業会計導入後の運営については、独立採算の原則に則り、より効率的な事業運営を推進す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40625" style="188" customWidth="1"/>
    <col min="12" max="12" width="2.28515625" style="188" customWidth="1"/>
    <col min="13" max="17" width="2.42578125" style="188" customWidth="1"/>
    <col min="18" max="119" width="2.1406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20742200</v>
      </c>
      <c r="BO4" s="462"/>
      <c r="BP4" s="462"/>
      <c r="BQ4" s="462"/>
      <c r="BR4" s="462"/>
      <c r="BS4" s="462"/>
      <c r="BT4" s="462"/>
      <c r="BU4" s="463"/>
      <c r="BV4" s="461">
        <v>21615525</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6.8</v>
      </c>
      <c r="CU4" s="646"/>
      <c r="CV4" s="646"/>
      <c r="CW4" s="646"/>
      <c r="CX4" s="646"/>
      <c r="CY4" s="646"/>
      <c r="CZ4" s="646"/>
      <c r="DA4" s="647"/>
      <c r="DB4" s="645">
        <v>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19746229</v>
      </c>
      <c r="BO5" s="467"/>
      <c r="BP5" s="467"/>
      <c r="BQ5" s="467"/>
      <c r="BR5" s="467"/>
      <c r="BS5" s="467"/>
      <c r="BT5" s="467"/>
      <c r="BU5" s="468"/>
      <c r="BV5" s="466">
        <v>20788927</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94.3</v>
      </c>
      <c r="CU5" s="437"/>
      <c r="CV5" s="437"/>
      <c r="CW5" s="437"/>
      <c r="CX5" s="437"/>
      <c r="CY5" s="437"/>
      <c r="CZ5" s="437"/>
      <c r="DA5" s="438"/>
      <c r="DB5" s="436">
        <v>93.8</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995971</v>
      </c>
      <c r="BO6" s="467"/>
      <c r="BP6" s="467"/>
      <c r="BQ6" s="467"/>
      <c r="BR6" s="467"/>
      <c r="BS6" s="467"/>
      <c r="BT6" s="467"/>
      <c r="BU6" s="468"/>
      <c r="BV6" s="466">
        <v>826598</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100.5</v>
      </c>
      <c r="CU6" s="620"/>
      <c r="CV6" s="620"/>
      <c r="CW6" s="620"/>
      <c r="CX6" s="620"/>
      <c r="CY6" s="620"/>
      <c r="CZ6" s="620"/>
      <c r="DA6" s="621"/>
      <c r="DB6" s="619">
        <v>100.6</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194345</v>
      </c>
      <c r="BO7" s="467"/>
      <c r="BP7" s="467"/>
      <c r="BQ7" s="467"/>
      <c r="BR7" s="467"/>
      <c r="BS7" s="467"/>
      <c r="BT7" s="467"/>
      <c r="BU7" s="468"/>
      <c r="BV7" s="466">
        <v>125172</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11789967</v>
      </c>
      <c r="CU7" s="467"/>
      <c r="CV7" s="467"/>
      <c r="CW7" s="467"/>
      <c r="CX7" s="467"/>
      <c r="CY7" s="467"/>
      <c r="CZ7" s="467"/>
      <c r="DA7" s="468"/>
      <c r="DB7" s="466">
        <v>11677211</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801626</v>
      </c>
      <c r="BO8" s="467"/>
      <c r="BP8" s="467"/>
      <c r="BQ8" s="467"/>
      <c r="BR8" s="467"/>
      <c r="BS8" s="467"/>
      <c r="BT8" s="467"/>
      <c r="BU8" s="468"/>
      <c r="BV8" s="466">
        <v>701426</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0.9</v>
      </c>
      <c r="CU8" s="580"/>
      <c r="CV8" s="580"/>
      <c r="CW8" s="580"/>
      <c r="CX8" s="580"/>
      <c r="CY8" s="580"/>
      <c r="CZ8" s="580"/>
      <c r="DA8" s="581"/>
      <c r="DB8" s="579">
        <v>0.9</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61674</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117</v>
      </c>
      <c r="AV9" s="524"/>
      <c r="AW9" s="524"/>
      <c r="AX9" s="524"/>
      <c r="AY9" s="446" t="s">
        <v>118</v>
      </c>
      <c r="AZ9" s="447"/>
      <c r="BA9" s="447"/>
      <c r="BB9" s="447"/>
      <c r="BC9" s="447"/>
      <c r="BD9" s="447"/>
      <c r="BE9" s="447"/>
      <c r="BF9" s="447"/>
      <c r="BG9" s="447"/>
      <c r="BH9" s="447"/>
      <c r="BI9" s="447"/>
      <c r="BJ9" s="447"/>
      <c r="BK9" s="447"/>
      <c r="BL9" s="447"/>
      <c r="BM9" s="448"/>
      <c r="BN9" s="466">
        <v>100200</v>
      </c>
      <c r="BO9" s="467"/>
      <c r="BP9" s="467"/>
      <c r="BQ9" s="467"/>
      <c r="BR9" s="467"/>
      <c r="BS9" s="467"/>
      <c r="BT9" s="467"/>
      <c r="BU9" s="468"/>
      <c r="BV9" s="466">
        <v>-190526</v>
      </c>
      <c r="BW9" s="467"/>
      <c r="BX9" s="467"/>
      <c r="BY9" s="467"/>
      <c r="BZ9" s="467"/>
      <c r="CA9" s="467"/>
      <c r="CB9" s="467"/>
      <c r="CC9" s="468"/>
      <c r="CD9" s="475" t="s">
        <v>119</v>
      </c>
      <c r="CE9" s="476"/>
      <c r="CF9" s="476"/>
      <c r="CG9" s="476"/>
      <c r="CH9" s="476"/>
      <c r="CI9" s="476"/>
      <c r="CJ9" s="476"/>
      <c r="CK9" s="476"/>
      <c r="CL9" s="476"/>
      <c r="CM9" s="476"/>
      <c r="CN9" s="476"/>
      <c r="CO9" s="476"/>
      <c r="CP9" s="476"/>
      <c r="CQ9" s="476"/>
      <c r="CR9" s="476"/>
      <c r="CS9" s="477"/>
      <c r="CT9" s="436">
        <v>12.4</v>
      </c>
      <c r="CU9" s="437"/>
      <c r="CV9" s="437"/>
      <c r="CW9" s="437"/>
      <c r="CX9" s="437"/>
      <c r="CY9" s="437"/>
      <c r="CZ9" s="437"/>
      <c r="DA9" s="438"/>
      <c r="DB9" s="436">
        <v>11.1</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120</v>
      </c>
      <c r="M10" s="440"/>
      <c r="N10" s="440"/>
      <c r="O10" s="440"/>
      <c r="P10" s="440"/>
      <c r="Q10" s="441"/>
      <c r="R10" s="442">
        <v>60345</v>
      </c>
      <c r="S10" s="443"/>
      <c r="T10" s="443"/>
      <c r="U10" s="443"/>
      <c r="V10" s="445"/>
      <c r="W10" s="617"/>
      <c r="X10" s="428"/>
      <c r="Y10" s="428"/>
      <c r="Z10" s="428"/>
      <c r="AA10" s="428"/>
      <c r="AB10" s="428"/>
      <c r="AC10" s="428"/>
      <c r="AD10" s="428"/>
      <c r="AE10" s="428"/>
      <c r="AF10" s="428"/>
      <c r="AG10" s="428"/>
      <c r="AH10" s="428"/>
      <c r="AI10" s="428"/>
      <c r="AJ10" s="428"/>
      <c r="AK10" s="428"/>
      <c r="AL10" s="618"/>
      <c r="AM10" s="535" t="s">
        <v>121</v>
      </c>
      <c r="AN10" s="440"/>
      <c r="AO10" s="440"/>
      <c r="AP10" s="440"/>
      <c r="AQ10" s="440"/>
      <c r="AR10" s="440"/>
      <c r="AS10" s="440"/>
      <c r="AT10" s="441"/>
      <c r="AU10" s="523" t="s">
        <v>117</v>
      </c>
      <c r="AV10" s="524"/>
      <c r="AW10" s="524"/>
      <c r="AX10" s="524"/>
      <c r="AY10" s="446" t="s">
        <v>122</v>
      </c>
      <c r="AZ10" s="447"/>
      <c r="BA10" s="447"/>
      <c r="BB10" s="447"/>
      <c r="BC10" s="447"/>
      <c r="BD10" s="447"/>
      <c r="BE10" s="447"/>
      <c r="BF10" s="447"/>
      <c r="BG10" s="447"/>
      <c r="BH10" s="447"/>
      <c r="BI10" s="447"/>
      <c r="BJ10" s="447"/>
      <c r="BK10" s="447"/>
      <c r="BL10" s="447"/>
      <c r="BM10" s="448"/>
      <c r="BN10" s="466">
        <v>499074</v>
      </c>
      <c r="BO10" s="467"/>
      <c r="BP10" s="467"/>
      <c r="BQ10" s="467"/>
      <c r="BR10" s="467"/>
      <c r="BS10" s="467"/>
      <c r="BT10" s="467"/>
      <c r="BU10" s="468"/>
      <c r="BV10" s="466">
        <v>687848</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102</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63324</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117</v>
      </c>
      <c r="AV12" s="524"/>
      <c r="AW12" s="524"/>
      <c r="AX12" s="524"/>
      <c r="AY12" s="446" t="s">
        <v>136</v>
      </c>
      <c r="AZ12" s="447"/>
      <c r="BA12" s="447"/>
      <c r="BB12" s="447"/>
      <c r="BC12" s="447"/>
      <c r="BD12" s="447"/>
      <c r="BE12" s="447"/>
      <c r="BF12" s="447"/>
      <c r="BG12" s="447"/>
      <c r="BH12" s="447"/>
      <c r="BI12" s="447"/>
      <c r="BJ12" s="447"/>
      <c r="BK12" s="447"/>
      <c r="BL12" s="447"/>
      <c r="BM12" s="448"/>
      <c r="BN12" s="466">
        <v>736064</v>
      </c>
      <c r="BO12" s="467"/>
      <c r="BP12" s="467"/>
      <c r="BQ12" s="467"/>
      <c r="BR12" s="467"/>
      <c r="BS12" s="467"/>
      <c r="BT12" s="467"/>
      <c r="BU12" s="468"/>
      <c r="BV12" s="466">
        <v>663339</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130</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62075</v>
      </c>
      <c r="S13" s="570"/>
      <c r="T13" s="570"/>
      <c r="U13" s="570"/>
      <c r="V13" s="571"/>
      <c r="W13" s="557" t="s">
        <v>140</v>
      </c>
      <c r="X13" s="479"/>
      <c r="Y13" s="479"/>
      <c r="Z13" s="479"/>
      <c r="AA13" s="479"/>
      <c r="AB13" s="480"/>
      <c r="AC13" s="442">
        <v>1083</v>
      </c>
      <c r="AD13" s="443"/>
      <c r="AE13" s="443"/>
      <c r="AF13" s="443"/>
      <c r="AG13" s="444"/>
      <c r="AH13" s="442">
        <v>1148</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-136790</v>
      </c>
      <c r="BO13" s="467"/>
      <c r="BP13" s="467"/>
      <c r="BQ13" s="467"/>
      <c r="BR13" s="467"/>
      <c r="BS13" s="467"/>
      <c r="BT13" s="467"/>
      <c r="BU13" s="468"/>
      <c r="BV13" s="466">
        <v>-166017</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2.5</v>
      </c>
      <c r="CU13" s="437"/>
      <c r="CV13" s="437"/>
      <c r="CW13" s="437"/>
      <c r="CX13" s="437"/>
      <c r="CY13" s="437"/>
      <c r="CZ13" s="437"/>
      <c r="DA13" s="438"/>
      <c r="DB13" s="436">
        <v>1.5</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63723</v>
      </c>
      <c r="S14" s="570"/>
      <c r="T14" s="570"/>
      <c r="U14" s="570"/>
      <c r="V14" s="571"/>
      <c r="W14" s="572"/>
      <c r="X14" s="482"/>
      <c r="Y14" s="482"/>
      <c r="Z14" s="482"/>
      <c r="AA14" s="482"/>
      <c r="AB14" s="483"/>
      <c r="AC14" s="562">
        <v>3.8</v>
      </c>
      <c r="AD14" s="563"/>
      <c r="AE14" s="563"/>
      <c r="AF14" s="563"/>
      <c r="AG14" s="564"/>
      <c r="AH14" s="562">
        <v>4.0999999999999996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53</v>
      </c>
      <c r="CU14" s="574"/>
      <c r="CV14" s="574"/>
      <c r="CW14" s="574"/>
      <c r="CX14" s="574"/>
      <c r="CY14" s="574"/>
      <c r="CZ14" s="574"/>
      <c r="DA14" s="575"/>
      <c r="DB14" s="573">
        <v>40.200000000000003</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62502</v>
      </c>
      <c r="S15" s="570"/>
      <c r="T15" s="570"/>
      <c r="U15" s="570"/>
      <c r="V15" s="571"/>
      <c r="W15" s="557" t="s">
        <v>148</v>
      </c>
      <c r="X15" s="479"/>
      <c r="Y15" s="479"/>
      <c r="Z15" s="479"/>
      <c r="AA15" s="479"/>
      <c r="AB15" s="480"/>
      <c r="AC15" s="442">
        <v>5684</v>
      </c>
      <c r="AD15" s="443"/>
      <c r="AE15" s="443"/>
      <c r="AF15" s="443"/>
      <c r="AG15" s="444"/>
      <c r="AH15" s="442">
        <v>5534</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7847976</v>
      </c>
      <c r="BO15" s="462"/>
      <c r="BP15" s="462"/>
      <c r="BQ15" s="462"/>
      <c r="BR15" s="462"/>
      <c r="BS15" s="462"/>
      <c r="BT15" s="462"/>
      <c r="BU15" s="463"/>
      <c r="BV15" s="461">
        <v>7810148</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20.2</v>
      </c>
      <c r="AD16" s="563"/>
      <c r="AE16" s="563"/>
      <c r="AF16" s="563"/>
      <c r="AG16" s="564"/>
      <c r="AH16" s="562">
        <v>19.899999999999999</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8818141</v>
      </c>
      <c r="BO16" s="467"/>
      <c r="BP16" s="467"/>
      <c r="BQ16" s="467"/>
      <c r="BR16" s="467"/>
      <c r="BS16" s="467"/>
      <c r="BT16" s="467"/>
      <c r="BU16" s="468"/>
      <c r="BV16" s="466">
        <v>8639630</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21377</v>
      </c>
      <c r="AD17" s="443"/>
      <c r="AE17" s="443"/>
      <c r="AF17" s="443"/>
      <c r="AG17" s="444"/>
      <c r="AH17" s="442">
        <v>21193</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10079762</v>
      </c>
      <c r="BO17" s="467"/>
      <c r="BP17" s="467"/>
      <c r="BQ17" s="467"/>
      <c r="BR17" s="467"/>
      <c r="BS17" s="467"/>
      <c r="BT17" s="467"/>
      <c r="BU17" s="468"/>
      <c r="BV17" s="466">
        <v>10026793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35.479999999999997</v>
      </c>
      <c r="M18" s="531"/>
      <c r="N18" s="531"/>
      <c r="O18" s="531"/>
      <c r="P18" s="531"/>
      <c r="Q18" s="531"/>
      <c r="R18" s="532"/>
      <c r="S18" s="532"/>
      <c r="T18" s="532"/>
      <c r="U18" s="532"/>
      <c r="V18" s="533"/>
      <c r="W18" s="547"/>
      <c r="X18" s="548"/>
      <c r="Y18" s="548"/>
      <c r="Z18" s="548"/>
      <c r="AA18" s="548"/>
      <c r="AB18" s="558"/>
      <c r="AC18" s="430">
        <v>76</v>
      </c>
      <c r="AD18" s="431"/>
      <c r="AE18" s="431"/>
      <c r="AF18" s="431"/>
      <c r="AG18" s="534"/>
      <c r="AH18" s="430">
        <v>76</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11340106</v>
      </c>
      <c r="BO18" s="467"/>
      <c r="BP18" s="467"/>
      <c r="BQ18" s="467"/>
      <c r="BR18" s="467"/>
      <c r="BS18" s="467"/>
      <c r="BT18" s="467"/>
      <c r="BU18" s="468"/>
      <c r="BV18" s="466">
        <v>11009326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1738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14761759</v>
      </c>
      <c r="BO19" s="467"/>
      <c r="BP19" s="467"/>
      <c r="BQ19" s="467"/>
      <c r="BR19" s="467"/>
      <c r="BS19" s="467"/>
      <c r="BT19" s="467"/>
      <c r="BU19" s="468"/>
      <c r="BV19" s="466">
        <v>14676836</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22725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21516523</v>
      </c>
      <c r="BO23" s="467"/>
      <c r="BP23" s="467"/>
      <c r="BQ23" s="467"/>
      <c r="BR23" s="467"/>
      <c r="BS23" s="467"/>
      <c r="BT23" s="467"/>
      <c r="BU23" s="468"/>
      <c r="BV23" s="466">
        <v>21712978</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7470</v>
      </c>
      <c r="R24" s="443"/>
      <c r="S24" s="443"/>
      <c r="T24" s="443"/>
      <c r="U24" s="443"/>
      <c r="V24" s="444"/>
      <c r="W24" s="508"/>
      <c r="X24" s="499"/>
      <c r="Y24" s="500"/>
      <c r="Z24" s="439" t="s">
        <v>172</v>
      </c>
      <c r="AA24" s="440"/>
      <c r="AB24" s="440"/>
      <c r="AC24" s="440"/>
      <c r="AD24" s="440"/>
      <c r="AE24" s="440"/>
      <c r="AF24" s="440"/>
      <c r="AG24" s="441"/>
      <c r="AH24" s="442">
        <v>356</v>
      </c>
      <c r="AI24" s="443"/>
      <c r="AJ24" s="443"/>
      <c r="AK24" s="443"/>
      <c r="AL24" s="444"/>
      <c r="AM24" s="442">
        <v>1102176</v>
      </c>
      <c r="AN24" s="443"/>
      <c r="AO24" s="443"/>
      <c r="AP24" s="443"/>
      <c r="AQ24" s="443"/>
      <c r="AR24" s="444"/>
      <c r="AS24" s="442">
        <v>3096</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14037225</v>
      </c>
      <c r="BO24" s="467"/>
      <c r="BP24" s="467"/>
      <c r="BQ24" s="467"/>
      <c r="BR24" s="467"/>
      <c r="BS24" s="467"/>
      <c r="BT24" s="467"/>
      <c r="BU24" s="468"/>
      <c r="BV24" s="466">
        <v>14302300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6555</v>
      </c>
      <c r="R25" s="443"/>
      <c r="S25" s="443"/>
      <c r="T25" s="443"/>
      <c r="U25" s="443"/>
      <c r="V25" s="444"/>
      <c r="W25" s="508"/>
      <c r="X25" s="499"/>
      <c r="Y25" s="500"/>
      <c r="Z25" s="439" t="s">
        <v>175</v>
      </c>
      <c r="AA25" s="440"/>
      <c r="AB25" s="440"/>
      <c r="AC25" s="440"/>
      <c r="AD25" s="440"/>
      <c r="AE25" s="440"/>
      <c r="AF25" s="440"/>
      <c r="AG25" s="441"/>
      <c r="AH25" s="442" t="s">
        <v>129</v>
      </c>
      <c r="AI25" s="443"/>
      <c r="AJ25" s="443"/>
      <c r="AK25" s="443"/>
      <c r="AL25" s="444"/>
      <c r="AM25" s="442" t="s">
        <v>138</v>
      </c>
      <c r="AN25" s="443"/>
      <c r="AO25" s="443"/>
      <c r="AP25" s="443"/>
      <c r="AQ25" s="443"/>
      <c r="AR25" s="444"/>
      <c r="AS25" s="442" t="s">
        <v>138</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8433655</v>
      </c>
      <c r="BO25" s="462"/>
      <c r="BP25" s="462"/>
      <c r="BQ25" s="462"/>
      <c r="BR25" s="462"/>
      <c r="BS25" s="462"/>
      <c r="BT25" s="462"/>
      <c r="BU25" s="463"/>
      <c r="BV25" s="461">
        <v>9021950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6370</v>
      </c>
      <c r="R26" s="443"/>
      <c r="S26" s="443"/>
      <c r="T26" s="443"/>
      <c r="U26" s="443"/>
      <c r="V26" s="444"/>
      <c r="W26" s="508"/>
      <c r="X26" s="499"/>
      <c r="Y26" s="500"/>
      <c r="Z26" s="439" t="s">
        <v>178</v>
      </c>
      <c r="AA26" s="521"/>
      <c r="AB26" s="521"/>
      <c r="AC26" s="521"/>
      <c r="AD26" s="521"/>
      <c r="AE26" s="521"/>
      <c r="AF26" s="521"/>
      <c r="AG26" s="522"/>
      <c r="AH26" s="442">
        <v>9</v>
      </c>
      <c r="AI26" s="443"/>
      <c r="AJ26" s="443"/>
      <c r="AK26" s="443"/>
      <c r="AL26" s="444"/>
      <c r="AM26" s="442">
        <v>27117</v>
      </c>
      <c r="AN26" s="443"/>
      <c r="AO26" s="443"/>
      <c r="AP26" s="443"/>
      <c r="AQ26" s="443"/>
      <c r="AR26" s="444"/>
      <c r="AS26" s="442">
        <v>3013</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3900</v>
      </c>
      <c r="R27" s="443"/>
      <c r="S27" s="443"/>
      <c r="T27" s="443"/>
      <c r="U27" s="443"/>
      <c r="V27" s="444"/>
      <c r="W27" s="508"/>
      <c r="X27" s="499"/>
      <c r="Y27" s="500"/>
      <c r="Z27" s="439" t="s">
        <v>181</v>
      </c>
      <c r="AA27" s="440"/>
      <c r="AB27" s="440"/>
      <c r="AC27" s="440"/>
      <c r="AD27" s="440"/>
      <c r="AE27" s="440"/>
      <c r="AF27" s="440"/>
      <c r="AG27" s="441"/>
      <c r="AH27" s="442">
        <v>6</v>
      </c>
      <c r="AI27" s="443"/>
      <c r="AJ27" s="443"/>
      <c r="AK27" s="443"/>
      <c r="AL27" s="444"/>
      <c r="AM27" s="442">
        <v>23796</v>
      </c>
      <c r="AN27" s="443"/>
      <c r="AO27" s="443"/>
      <c r="AP27" s="443"/>
      <c r="AQ27" s="443"/>
      <c r="AR27" s="444"/>
      <c r="AS27" s="442">
        <v>3966</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1281060</v>
      </c>
      <c r="BO27" s="470"/>
      <c r="BP27" s="470"/>
      <c r="BQ27" s="470"/>
      <c r="BR27" s="470"/>
      <c r="BS27" s="470"/>
      <c r="BT27" s="470"/>
      <c r="BU27" s="471"/>
      <c r="BV27" s="469">
        <v>1281048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3200</v>
      </c>
      <c r="R28" s="443"/>
      <c r="S28" s="443"/>
      <c r="T28" s="443"/>
      <c r="U28" s="443"/>
      <c r="V28" s="444"/>
      <c r="W28" s="508"/>
      <c r="X28" s="499"/>
      <c r="Y28" s="500"/>
      <c r="Z28" s="439" t="s">
        <v>184</v>
      </c>
      <c r="AA28" s="440"/>
      <c r="AB28" s="440"/>
      <c r="AC28" s="440"/>
      <c r="AD28" s="440"/>
      <c r="AE28" s="440"/>
      <c r="AF28" s="440"/>
      <c r="AG28" s="441"/>
      <c r="AH28" s="442" t="s">
        <v>138</v>
      </c>
      <c r="AI28" s="443"/>
      <c r="AJ28" s="443"/>
      <c r="AK28" s="443"/>
      <c r="AL28" s="444"/>
      <c r="AM28" s="442" t="s">
        <v>138</v>
      </c>
      <c r="AN28" s="443"/>
      <c r="AO28" s="443"/>
      <c r="AP28" s="443"/>
      <c r="AQ28" s="443"/>
      <c r="AR28" s="444"/>
      <c r="AS28" s="442" t="s">
        <v>130</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2414676</v>
      </c>
      <c r="BO28" s="462"/>
      <c r="BP28" s="462"/>
      <c r="BQ28" s="462"/>
      <c r="BR28" s="462"/>
      <c r="BS28" s="462"/>
      <c r="BT28" s="462"/>
      <c r="BU28" s="463"/>
      <c r="BV28" s="461">
        <v>2651666</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19</v>
      </c>
      <c r="M29" s="443"/>
      <c r="N29" s="443"/>
      <c r="O29" s="443"/>
      <c r="P29" s="444"/>
      <c r="Q29" s="442">
        <v>3000</v>
      </c>
      <c r="R29" s="443"/>
      <c r="S29" s="443"/>
      <c r="T29" s="443"/>
      <c r="U29" s="443"/>
      <c r="V29" s="444"/>
      <c r="W29" s="509"/>
      <c r="X29" s="510"/>
      <c r="Y29" s="511"/>
      <c r="Z29" s="439" t="s">
        <v>187</v>
      </c>
      <c r="AA29" s="440"/>
      <c r="AB29" s="440"/>
      <c r="AC29" s="440"/>
      <c r="AD29" s="440"/>
      <c r="AE29" s="440"/>
      <c r="AF29" s="440"/>
      <c r="AG29" s="441"/>
      <c r="AH29" s="442">
        <v>362</v>
      </c>
      <c r="AI29" s="443"/>
      <c r="AJ29" s="443"/>
      <c r="AK29" s="443"/>
      <c r="AL29" s="444"/>
      <c r="AM29" s="442">
        <v>1125972</v>
      </c>
      <c r="AN29" s="443"/>
      <c r="AO29" s="443"/>
      <c r="AP29" s="443"/>
      <c r="AQ29" s="443"/>
      <c r="AR29" s="444"/>
      <c r="AS29" s="442">
        <v>3110</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615</v>
      </c>
      <c r="BO29" s="467"/>
      <c r="BP29" s="467"/>
      <c r="BQ29" s="467"/>
      <c r="BR29" s="467"/>
      <c r="BS29" s="467"/>
      <c r="BT29" s="467"/>
      <c r="BU29" s="468"/>
      <c r="BV29" s="466">
        <v>615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100.8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1477490</v>
      </c>
      <c r="BO30" s="470"/>
      <c r="BP30" s="470"/>
      <c r="BQ30" s="470"/>
      <c r="BR30" s="470"/>
      <c r="BS30" s="470"/>
      <c r="BT30" s="470"/>
      <c r="BU30" s="471"/>
      <c r="BV30" s="469">
        <v>1631118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198</v>
      </c>
      <c r="V33" s="429"/>
      <c r="W33" s="428" t="s">
        <v>197</v>
      </c>
      <c r="X33" s="428"/>
      <c r="Y33" s="428"/>
      <c r="Z33" s="428"/>
      <c r="AA33" s="428"/>
      <c r="AB33" s="428"/>
      <c r="AC33" s="428"/>
      <c r="AD33" s="428"/>
      <c r="AE33" s="428"/>
      <c r="AF33" s="428"/>
      <c r="AG33" s="428"/>
      <c r="AH33" s="428"/>
      <c r="AI33" s="428"/>
      <c r="AJ33" s="428"/>
      <c r="AK33" s="428"/>
      <c r="AL33" s="216"/>
      <c r="AM33" s="429" t="s">
        <v>196</v>
      </c>
      <c r="AN33" s="429"/>
      <c r="AO33" s="428" t="s">
        <v>197</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196</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白井市国民健康保険特別会計事業勘定</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白井市水道事業会計</v>
      </c>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白井市下水道事業特別会計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千葉県市町村総合事務組合　一般会計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千葉県地方土地開発公社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白井市介護保険特別会計保険事業勘定</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千葉県市町村総合事務組合　千葉県自治会館管理運営特別会計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白井市後期高齢者医療特別会計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千葉県市町村総合事務組合　千葉県自治研修センター特別会計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千葉県市町村総合事務組合　千葉県市町村交通災害共済特別会計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千葉県後期高齢者医療広域連合　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千葉県後期高齢者医療広域連合　後期高齢者医療特別会計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印旛郡市広域市町村圏事務組合　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印旛郡市広域市町村圏事務組合　水道用水供給事業</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15</v>
      </c>
      <c r="BX42" s="425"/>
      <c r="BY42" s="424" t="str">
        <f>IF('各会計、関係団体の財政状況及び健全化判断比率'!B76="","",'各会計、関係団体の財政状況及び健全化判断比率'!B76)</f>
        <v>印西地区消防組合　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16</v>
      </c>
      <c r="BX43" s="425"/>
      <c r="BY43" s="424" t="str">
        <f>IF('各会計、関係団体の財政状況及び健全化判断比率'!B77="","",'各会計、関係団体の財政状況及び健全化判断比率'!B77)</f>
        <v>柏・白井・鎌ケ谷環境衛生組合　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V0v5NaKIE1ShbdkAKL0wiPZOvp3fnCIgXXDR6vf1QsrM8WsRxNUp0E53opoTIdhOl1tP2sP5SwIDn6afCIZ+Hw==" saltValue="9LinZFbuhubgTn4hwkCTC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48" t="s">
        <v>571</v>
      </c>
      <c r="D34" s="1248"/>
      <c r="E34" s="1249"/>
      <c r="F34" s="32">
        <v>5.98</v>
      </c>
      <c r="G34" s="33">
        <v>6.38</v>
      </c>
      <c r="H34" s="33">
        <v>6.89</v>
      </c>
      <c r="I34" s="33">
        <v>7.49</v>
      </c>
      <c r="J34" s="34">
        <v>7.41</v>
      </c>
      <c r="K34" s="22"/>
      <c r="L34" s="22"/>
      <c r="M34" s="22"/>
      <c r="N34" s="22"/>
      <c r="O34" s="22"/>
      <c r="P34" s="22"/>
    </row>
    <row r="35" spans="1:16" ht="39" customHeight="1" x14ac:dyDescent="0.15">
      <c r="A35" s="22"/>
      <c r="B35" s="35"/>
      <c r="C35" s="1242" t="s">
        <v>572</v>
      </c>
      <c r="D35" s="1243"/>
      <c r="E35" s="1244"/>
      <c r="F35" s="36">
        <v>9.4600000000000009</v>
      </c>
      <c r="G35" s="37">
        <v>6.22</v>
      </c>
      <c r="H35" s="37">
        <v>7.69</v>
      </c>
      <c r="I35" s="37">
        <v>6</v>
      </c>
      <c r="J35" s="38">
        <v>6.79</v>
      </c>
      <c r="K35" s="22"/>
      <c r="L35" s="22"/>
      <c r="M35" s="22"/>
      <c r="N35" s="22"/>
      <c r="O35" s="22"/>
      <c r="P35" s="22"/>
    </row>
    <row r="36" spans="1:16" ht="39" customHeight="1" x14ac:dyDescent="0.15">
      <c r="A36" s="22"/>
      <c r="B36" s="35"/>
      <c r="C36" s="1242" t="s">
        <v>573</v>
      </c>
      <c r="D36" s="1243"/>
      <c r="E36" s="1244"/>
      <c r="F36" s="36">
        <v>0.19</v>
      </c>
      <c r="G36" s="37">
        <v>0.36</v>
      </c>
      <c r="H36" s="37">
        <v>0.66</v>
      </c>
      <c r="I36" s="37">
        <v>0.66</v>
      </c>
      <c r="J36" s="38">
        <v>1.19</v>
      </c>
      <c r="K36" s="22"/>
      <c r="L36" s="22"/>
      <c r="M36" s="22"/>
      <c r="N36" s="22"/>
      <c r="O36" s="22"/>
      <c r="P36" s="22"/>
    </row>
    <row r="37" spans="1:16" ht="39" customHeight="1" x14ac:dyDescent="0.15">
      <c r="A37" s="22"/>
      <c r="B37" s="35"/>
      <c r="C37" s="1242" t="s">
        <v>574</v>
      </c>
      <c r="D37" s="1243"/>
      <c r="E37" s="1244"/>
      <c r="F37" s="36">
        <v>1.08</v>
      </c>
      <c r="G37" s="37">
        <v>0.3</v>
      </c>
      <c r="H37" s="37">
        <v>1.85</v>
      </c>
      <c r="I37" s="37">
        <v>1.03</v>
      </c>
      <c r="J37" s="38">
        <v>1.18</v>
      </c>
      <c r="K37" s="22"/>
      <c r="L37" s="22"/>
      <c r="M37" s="22"/>
      <c r="N37" s="22"/>
      <c r="O37" s="22"/>
      <c r="P37" s="22"/>
    </row>
    <row r="38" spans="1:16" ht="39" customHeight="1" x14ac:dyDescent="0.15">
      <c r="A38" s="22"/>
      <c r="B38" s="35"/>
      <c r="C38" s="1242" t="s">
        <v>575</v>
      </c>
      <c r="D38" s="1243"/>
      <c r="E38" s="1244"/>
      <c r="F38" s="36">
        <v>2.63</v>
      </c>
      <c r="G38" s="37">
        <v>2.88</v>
      </c>
      <c r="H38" s="37">
        <v>3.69</v>
      </c>
      <c r="I38" s="37">
        <v>1.48</v>
      </c>
      <c r="J38" s="38">
        <v>0.77</v>
      </c>
      <c r="K38" s="22"/>
      <c r="L38" s="22"/>
      <c r="M38" s="22"/>
      <c r="N38" s="22"/>
      <c r="O38" s="22"/>
      <c r="P38" s="22"/>
    </row>
    <row r="39" spans="1:16" ht="39" customHeight="1" x14ac:dyDescent="0.15">
      <c r="A39" s="22"/>
      <c r="B39" s="35"/>
      <c r="C39" s="1242" t="s">
        <v>576</v>
      </c>
      <c r="D39" s="1243"/>
      <c r="E39" s="1244"/>
      <c r="F39" s="36">
        <v>0.02</v>
      </c>
      <c r="G39" s="37">
        <v>0.02</v>
      </c>
      <c r="H39" s="37">
        <v>0.03</v>
      </c>
      <c r="I39" s="37">
        <v>0.02</v>
      </c>
      <c r="J39" s="38">
        <v>0.02</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577</v>
      </c>
      <c r="D42" s="1243"/>
      <c r="E42" s="1244"/>
      <c r="F42" s="36" t="s">
        <v>522</v>
      </c>
      <c r="G42" s="37" t="s">
        <v>522</v>
      </c>
      <c r="H42" s="37" t="s">
        <v>522</v>
      </c>
      <c r="I42" s="37" t="s">
        <v>522</v>
      </c>
      <c r="J42" s="38" t="s">
        <v>522</v>
      </c>
      <c r="K42" s="22"/>
      <c r="L42" s="22"/>
      <c r="M42" s="22"/>
      <c r="N42" s="22"/>
      <c r="O42" s="22"/>
      <c r="P42" s="22"/>
    </row>
    <row r="43" spans="1:16" ht="39" customHeight="1" thickBot="1" x14ac:dyDescent="0.2">
      <c r="A43" s="22"/>
      <c r="B43" s="40"/>
      <c r="C43" s="1245" t="s">
        <v>578</v>
      </c>
      <c r="D43" s="1246"/>
      <c r="E43" s="1247"/>
      <c r="F43" s="41">
        <v>0.09</v>
      </c>
      <c r="G43" s="42">
        <v>0.09</v>
      </c>
      <c r="H43" s="42">
        <v>0.08</v>
      </c>
      <c r="I43" s="42">
        <v>0</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L+ifcBmAiQBlAUkIimCst28rVLxwYO2pTIfPBcxUlsgaxwRXGzYQqBV7qWC4ks2VMoWGm6QedPeaGFTjhavOA==" saltValue="hXdun89C/e4u/vktvmQX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1340</v>
      </c>
      <c r="L45" s="60">
        <v>1414</v>
      </c>
      <c r="M45" s="60">
        <v>1542</v>
      </c>
      <c r="N45" s="60">
        <v>1629</v>
      </c>
      <c r="O45" s="61">
        <v>1837</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522</v>
      </c>
      <c r="L46" s="64" t="s">
        <v>522</v>
      </c>
      <c r="M46" s="64" t="s">
        <v>522</v>
      </c>
      <c r="N46" s="64" t="s">
        <v>522</v>
      </c>
      <c r="O46" s="65" t="s">
        <v>522</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522</v>
      </c>
      <c r="L47" s="64" t="s">
        <v>522</v>
      </c>
      <c r="M47" s="64" t="s">
        <v>522</v>
      </c>
      <c r="N47" s="64" t="s">
        <v>522</v>
      </c>
      <c r="O47" s="65" t="s">
        <v>522</v>
      </c>
      <c r="P47" s="48"/>
      <c r="Q47" s="48"/>
      <c r="R47" s="48"/>
      <c r="S47" s="48"/>
      <c r="T47" s="48"/>
      <c r="U47" s="48"/>
    </row>
    <row r="48" spans="1:21" ht="30.75" customHeight="1" x14ac:dyDescent="0.15">
      <c r="A48" s="48"/>
      <c r="B48" s="1270"/>
      <c r="C48" s="1271"/>
      <c r="D48" s="62"/>
      <c r="E48" s="1252" t="s">
        <v>15</v>
      </c>
      <c r="F48" s="1252"/>
      <c r="G48" s="1252"/>
      <c r="H48" s="1252"/>
      <c r="I48" s="1252"/>
      <c r="J48" s="1253"/>
      <c r="K48" s="63">
        <v>66</v>
      </c>
      <c r="L48" s="64">
        <v>77</v>
      </c>
      <c r="M48" s="64">
        <v>66</v>
      </c>
      <c r="N48" s="64">
        <v>60</v>
      </c>
      <c r="O48" s="65">
        <v>63</v>
      </c>
      <c r="P48" s="48"/>
      <c r="Q48" s="48"/>
      <c r="R48" s="48"/>
      <c r="S48" s="48"/>
      <c r="T48" s="48"/>
      <c r="U48" s="48"/>
    </row>
    <row r="49" spans="1:21" ht="30.75" customHeight="1" x14ac:dyDescent="0.15">
      <c r="A49" s="48"/>
      <c r="B49" s="1270"/>
      <c r="C49" s="1271"/>
      <c r="D49" s="62"/>
      <c r="E49" s="1252" t="s">
        <v>16</v>
      </c>
      <c r="F49" s="1252"/>
      <c r="G49" s="1252"/>
      <c r="H49" s="1252"/>
      <c r="I49" s="1252"/>
      <c r="J49" s="1253"/>
      <c r="K49" s="63">
        <v>154</v>
      </c>
      <c r="L49" s="64">
        <v>132</v>
      </c>
      <c r="M49" s="64">
        <v>103</v>
      </c>
      <c r="N49" s="64">
        <v>72</v>
      </c>
      <c r="O49" s="65">
        <v>103</v>
      </c>
      <c r="P49" s="48"/>
      <c r="Q49" s="48"/>
      <c r="R49" s="48"/>
      <c r="S49" s="48"/>
      <c r="T49" s="48"/>
      <c r="U49" s="48"/>
    </row>
    <row r="50" spans="1:21" ht="30.75" customHeight="1" x14ac:dyDescent="0.15">
      <c r="A50" s="48"/>
      <c r="B50" s="1270"/>
      <c r="C50" s="1271"/>
      <c r="D50" s="62"/>
      <c r="E50" s="1252" t="s">
        <v>17</v>
      </c>
      <c r="F50" s="1252"/>
      <c r="G50" s="1252"/>
      <c r="H50" s="1252"/>
      <c r="I50" s="1252"/>
      <c r="J50" s="1253"/>
      <c r="K50" s="63">
        <v>154</v>
      </c>
      <c r="L50" s="64">
        <v>151</v>
      </c>
      <c r="M50" s="64">
        <v>152</v>
      </c>
      <c r="N50" s="64">
        <v>152</v>
      </c>
      <c r="O50" s="65">
        <v>152</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522</v>
      </c>
      <c r="L51" s="64" t="s">
        <v>522</v>
      </c>
      <c r="M51" s="64" t="s">
        <v>522</v>
      </c>
      <c r="N51" s="64" t="s">
        <v>522</v>
      </c>
      <c r="O51" s="65" t="s">
        <v>522</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1647</v>
      </c>
      <c r="L52" s="64">
        <v>1659</v>
      </c>
      <c r="M52" s="64">
        <v>1673</v>
      </c>
      <c r="N52" s="64">
        <v>1734</v>
      </c>
      <c r="O52" s="65">
        <v>1734</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67</v>
      </c>
      <c r="L53" s="69">
        <v>115</v>
      </c>
      <c r="M53" s="69">
        <v>190</v>
      </c>
      <c r="N53" s="69">
        <v>179</v>
      </c>
      <c r="O53" s="70">
        <v>421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522</v>
      </c>
      <c r="L57" s="84" t="s">
        <v>522</v>
      </c>
      <c r="M57" s="84" t="s">
        <v>522</v>
      </c>
      <c r="N57" s="84" t="s">
        <v>522</v>
      </c>
      <c r="O57" s="85" t="s">
        <v>522</v>
      </c>
    </row>
    <row r="58" spans="1:21" ht="31.5" customHeight="1" thickBot="1" x14ac:dyDescent="0.2">
      <c r="B58" s="1260"/>
      <c r="C58" s="1261"/>
      <c r="D58" s="1265" t="s">
        <v>27</v>
      </c>
      <c r="E58" s="1266"/>
      <c r="F58" s="1266"/>
      <c r="G58" s="1266"/>
      <c r="H58" s="1266"/>
      <c r="I58" s="1266"/>
      <c r="J58" s="1267"/>
      <c r="K58" s="86" t="s">
        <v>522</v>
      </c>
      <c r="L58" s="87" t="s">
        <v>522</v>
      </c>
      <c r="M58" s="87" t="s">
        <v>522</v>
      </c>
      <c r="N58" s="87" t="s">
        <v>522</v>
      </c>
      <c r="O58" s="88" t="s">
        <v>522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hu7VLcC89bjy6JMNjeLuVwtWRbJXGNl+BHWQM7Z8JTJ6q30dcFPUziQ4v0r1uXoFiXmhHVSdAi/nxqhvtVwWw==" saltValue="lFqBk3iFP846Bt4myRrNk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5703125" style="93" customWidth="1"/>
    <col min="2" max="3" width="12.5703125" style="93" customWidth="1"/>
    <col min="4" max="4" width="11.5703125" style="93" customWidth="1"/>
    <col min="5" max="8" width="10.42578125" style="93" customWidth="1"/>
    <col min="9" max="13" width="16.42578125" style="93" customWidth="1"/>
    <col min="14" max="19" width="12.57031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88" t="s">
        <v>30</v>
      </c>
      <c r="C41" s="1289"/>
      <c r="D41" s="102"/>
      <c r="E41" s="1290" t="s">
        <v>31</v>
      </c>
      <c r="F41" s="1290"/>
      <c r="G41" s="1290"/>
      <c r="H41" s="1291"/>
      <c r="I41" s="103">
        <v>16585</v>
      </c>
      <c r="J41" s="104">
        <v>18392</v>
      </c>
      <c r="K41" s="104">
        <v>20204</v>
      </c>
      <c r="L41" s="104">
        <v>21713</v>
      </c>
      <c r="M41" s="105">
        <v>21517</v>
      </c>
    </row>
    <row r="42" spans="2:13" ht="27.75" customHeight="1" x14ac:dyDescent="0.15">
      <c r="B42" s="1278"/>
      <c r="C42" s="1279"/>
      <c r="D42" s="106"/>
      <c r="E42" s="1282" t="s">
        <v>32</v>
      </c>
      <c r="F42" s="1282"/>
      <c r="G42" s="1282"/>
      <c r="H42" s="1283"/>
      <c r="I42" s="107">
        <v>1029</v>
      </c>
      <c r="J42" s="108">
        <v>3841</v>
      </c>
      <c r="K42" s="108">
        <v>1310</v>
      </c>
      <c r="L42" s="108">
        <v>1897</v>
      </c>
      <c r="M42" s="109">
        <v>2552</v>
      </c>
    </row>
    <row r="43" spans="2:13" ht="27.75" customHeight="1" x14ac:dyDescent="0.15">
      <c r="B43" s="1278"/>
      <c r="C43" s="1279"/>
      <c r="D43" s="106"/>
      <c r="E43" s="1282" t="s">
        <v>33</v>
      </c>
      <c r="F43" s="1282"/>
      <c r="G43" s="1282"/>
      <c r="H43" s="1283"/>
      <c r="I43" s="107">
        <v>793</v>
      </c>
      <c r="J43" s="108">
        <v>879</v>
      </c>
      <c r="K43" s="108">
        <v>736</v>
      </c>
      <c r="L43" s="108">
        <v>921</v>
      </c>
      <c r="M43" s="109">
        <v>841</v>
      </c>
    </row>
    <row r="44" spans="2:13" ht="27.75" customHeight="1" x14ac:dyDescent="0.15">
      <c r="B44" s="1278"/>
      <c r="C44" s="1279"/>
      <c r="D44" s="106"/>
      <c r="E44" s="1282" t="s">
        <v>34</v>
      </c>
      <c r="F44" s="1282"/>
      <c r="G44" s="1282"/>
      <c r="H44" s="1283"/>
      <c r="I44" s="107">
        <v>457</v>
      </c>
      <c r="J44" s="108">
        <v>876</v>
      </c>
      <c r="K44" s="108">
        <v>1213</v>
      </c>
      <c r="L44" s="108">
        <v>1402</v>
      </c>
      <c r="M44" s="109">
        <v>1413</v>
      </c>
    </row>
    <row r="45" spans="2:13" ht="27.75" customHeight="1" x14ac:dyDescent="0.15">
      <c r="B45" s="1278"/>
      <c r="C45" s="1279"/>
      <c r="D45" s="106"/>
      <c r="E45" s="1282" t="s">
        <v>35</v>
      </c>
      <c r="F45" s="1282"/>
      <c r="G45" s="1282"/>
      <c r="H45" s="1283"/>
      <c r="I45" s="107">
        <v>555</v>
      </c>
      <c r="J45" s="108">
        <v>874</v>
      </c>
      <c r="K45" s="108">
        <v>592</v>
      </c>
      <c r="L45" s="108">
        <v>457</v>
      </c>
      <c r="M45" s="109">
        <v>623</v>
      </c>
    </row>
    <row r="46" spans="2:13" ht="27.75" customHeight="1" x14ac:dyDescent="0.15">
      <c r="B46" s="1278"/>
      <c r="C46" s="1279"/>
      <c r="D46" s="110"/>
      <c r="E46" s="1282" t="s">
        <v>36</v>
      </c>
      <c r="F46" s="1282"/>
      <c r="G46" s="1282"/>
      <c r="H46" s="1283"/>
      <c r="I46" s="107" t="s">
        <v>522</v>
      </c>
      <c r="J46" s="108">
        <v>29</v>
      </c>
      <c r="K46" s="108">
        <v>275</v>
      </c>
      <c r="L46" s="108">
        <v>545</v>
      </c>
      <c r="M46" s="109">
        <v>549</v>
      </c>
    </row>
    <row r="47" spans="2:13" ht="27.75" customHeight="1" x14ac:dyDescent="0.15">
      <c r="B47" s="1278"/>
      <c r="C47" s="1279"/>
      <c r="D47" s="111"/>
      <c r="E47" s="1292" t="s">
        <v>37</v>
      </c>
      <c r="F47" s="1293"/>
      <c r="G47" s="1293"/>
      <c r="H47" s="1294"/>
      <c r="I47" s="107" t="s">
        <v>522</v>
      </c>
      <c r="J47" s="108" t="s">
        <v>522</v>
      </c>
      <c r="K47" s="108" t="s">
        <v>522</v>
      </c>
      <c r="L47" s="108" t="s">
        <v>522</v>
      </c>
      <c r="M47" s="109" t="s">
        <v>522</v>
      </c>
    </row>
    <row r="48" spans="2:13" ht="27.75" customHeight="1" x14ac:dyDescent="0.15">
      <c r="B48" s="1278"/>
      <c r="C48" s="1279"/>
      <c r="D48" s="106"/>
      <c r="E48" s="1282" t="s">
        <v>38</v>
      </c>
      <c r="F48" s="1282"/>
      <c r="G48" s="1282"/>
      <c r="H48" s="1283"/>
      <c r="I48" s="107" t="s">
        <v>522</v>
      </c>
      <c r="J48" s="108" t="s">
        <v>522</v>
      </c>
      <c r="K48" s="108" t="s">
        <v>522</v>
      </c>
      <c r="L48" s="108" t="s">
        <v>522</v>
      </c>
      <c r="M48" s="109" t="s">
        <v>522</v>
      </c>
    </row>
    <row r="49" spans="2:13" ht="27.75" customHeight="1" x14ac:dyDescent="0.15">
      <c r="B49" s="1280"/>
      <c r="C49" s="1281"/>
      <c r="D49" s="106"/>
      <c r="E49" s="1282" t="s">
        <v>39</v>
      </c>
      <c r="F49" s="1282"/>
      <c r="G49" s="1282"/>
      <c r="H49" s="1283"/>
      <c r="I49" s="107" t="s">
        <v>522</v>
      </c>
      <c r="J49" s="108" t="s">
        <v>522</v>
      </c>
      <c r="K49" s="108" t="s">
        <v>522</v>
      </c>
      <c r="L49" s="108" t="s">
        <v>522</v>
      </c>
      <c r="M49" s="109" t="s">
        <v>522</v>
      </c>
    </row>
    <row r="50" spans="2:13" ht="27.75" customHeight="1" x14ac:dyDescent="0.15">
      <c r="B50" s="1276" t="s">
        <v>40</v>
      </c>
      <c r="C50" s="1277"/>
      <c r="D50" s="112"/>
      <c r="E50" s="1282" t="s">
        <v>41</v>
      </c>
      <c r="F50" s="1282"/>
      <c r="G50" s="1282"/>
      <c r="H50" s="1283"/>
      <c r="I50" s="107">
        <v>4166</v>
      </c>
      <c r="J50" s="108">
        <v>4777</v>
      </c>
      <c r="K50" s="108">
        <v>5001</v>
      </c>
      <c r="L50" s="108">
        <v>5438</v>
      </c>
      <c r="M50" s="109">
        <v>5087</v>
      </c>
    </row>
    <row r="51" spans="2:13" ht="27.75" customHeight="1" x14ac:dyDescent="0.15">
      <c r="B51" s="1278"/>
      <c r="C51" s="1279"/>
      <c r="D51" s="106"/>
      <c r="E51" s="1282" t="s">
        <v>42</v>
      </c>
      <c r="F51" s="1282"/>
      <c r="G51" s="1282"/>
      <c r="H51" s="1283"/>
      <c r="I51" s="107">
        <v>3121</v>
      </c>
      <c r="J51" s="108">
        <v>3851</v>
      </c>
      <c r="K51" s="108">
        <v>3726</v>
      </c>
      <c r="L51" s="108">
        <v>3349</v>
      </c>
      <c r="M51" s="109">
        <v>2836</v>
      </c>
    </row>
    <row r="52" spans="2:13" ht="27.75" customHeight="1" x14ac:dyDescent="0.15">
      <c r="B52" s="1280"/>
      <c r="C52" s="1281"/>
      <c r="D52" s="106"/>
      <c r="E52" s="1282" t="s">
        <v>43</v>
      </c>
      <c r="F52" s="1282"/>
      <c r="G52" s="1282"/>
      <c r="H52" s="1283"/>
      <c r="I52" s="107">
        <v>13880</v>
      </c>
      <c r="J52" s="108">
        <v>13893</v>
      </c>
      <c r="K52" s="108">
        <v>14017</v>
      </c>
      <c r="L52" s="108">
        <v>13927</v>
      </c>
      <c r="M52" s="109">
        <v>13943</v>
      </c>
    </row>
    <row r="53" spans="2:13" ht="27.75" customHeight="1" thickBot="1" x14ac:dyDescent="0.2">
      <c r="B53" s="1284" t="s">
        <v>44</v>
      </c>
      <c r="C53" s="1285"/>
      <c r="D53" s="113"/>
      <c r="E53" s="1286" t="s">
        <v>45</v>
      </c>
      <c r="F53" s="1286"/>
      <c r="G53" s="1286"/>
      <c r="H53" s="1287"/>
      <c r="I53" s="114">
        <v>-1749</v>
      </c>
      <c r="J53" s="115">
        <v>2369</v>
      </c>
      <c r="K53" s="115">
        <v>1586</v>
      </c>
      <c r="L53" s="115">
        <v>4219</v>
      </c>
      <c r="M53" s="116">
        <v>5627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KYA4JCbn0EHvaKbx56h9X4As4V7SmfoCu7EyqNO2LRyzSdHQUFW2dp2R0/qmROQJtXFPwS+U7cPzzQ27FVL2w==" saltValue="eiKtVEPiWKqlPiUh64LTa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3" t="s">
        <v>48</v>
      </c>
      <c r="D55" s="1303"/>
      <c r="E55" s="1304"/>
      <c r="F55" s="128">
        <v>2627</v>
      </c>
      <c r="G55" s="128">
        <v>2652</v>
      </c>
      <c r="H55" s="129">
        <v>2415</v>
      </c>
    </row>
    <row r="56" spans="2:8" ht="52.5" customHeight="1" x14ac:dyDescent="0.15">
      <c r="B56" s="130"/>
      <c r="C56" s="1305" t="s">
        <v>49</v>
      </c>
      <c r="D56" s="1305"/>
      <c r="E56" s="1306"/>
      <c r="F56" s="131">
        <v>1</v>
      </c>
      <c r="G56" s="131">
        <v>1</v>
      </c>
      <c r="H56" s="132">
        <v>1</v>
      </c>
    </row>
    <row r="57" spans="2:8" ht="53.25" customHeight="1" x14ac:dyDescent="0.15">
      <c r="B57" s="130"/>
      <c r="C57" s="1307" t="s">
        <v>50</v>
      </c>
      <c r="D57" s="1307"/>
      <c r="E57" s="1308"/>
      <c r="F57" s="133">
        <v>1473</v>
      </c>
      <c r="G57" s="133">
        <v>1631</v>
      </c>
      <c r="H57" s="134">
        <v>1477</v>
      </c>
    </row>
    <row r="58" spans="2:8" ht="45.75" customHeight="1" x14ac:dyDescent="0.15">
      <c r="B58" s="135"/>
      <c r="C58" s="1295" t="s">
        <v>616</v>
      </c>
      <c r="D58" s="1296"/>
      <c r="E58" s="1297"/>
      <c r="F58" s="136">
        <v>864</v>
      </c>
      <c r="G58" s="136">
        <v>869</v>
      </c>
      <c r="H58" s="137">
        <v>744</v>
      </c>
    </row>
    <row r="59" spans="2:8" ht="45.75" customHeight="1" x14ac:dyDescent="0.15">
      <c r="B59" s="135"/>
      <c r="C59" s="1295" t="s">
        <v>612</v>
      </c>
      <c r="D59" s="1296"/>
      <c r="E59" s="1297"/>
      <c r="F59" s="136">
        <v>439</v>
      </c>
      <c r="G59" s="136">
        <v>601</v>
      </c>
      <c r="H59" s="137">
        <v>652</v>
      </c>
    </row>
    <row r="60" spans="2:8" ht="45.75" customHeight="1" x14ac:dyDescent="0.15">
      <c r="B60" s="135"/>
      <c r="C60" s="1295" t="s">
        <v>613</v>
      </c>
      <c r="D60" s="1296"/>
      <c r="E60" s="1297"/>
      <c r="F60" s="136">
        <v>20</v>
      </c>
      <c r="G60" s="136">
        <v>32</v>
      </c>
      <c r="H60" s="137">
        <v>80</v>
      </c>
    </row>
    <row r="61" spans="2:8" ht="45.75" customHeight="1" x14ac:dyDescent="0.15">
      <c r="B61" s="135"/>
      <c r="C61" s="1295"/>
      <c r="D61" s="1296"/>
      <c r="E61" s="1297"/>
      <c r="F61" s="136"/>
      <c r="G61" s="136"/>
      <c r="H61" s="137"/>
    </row>
    <row r="62" spans="2:8" ht="45.75" customHeight="1" thickBot="1" x14ac:dyDescent="0.2">
      <c r="B62" s="138"/>
      <c r="C62" s="1298"/>
      <c r="D62" s="1299"/>
      <c r="E62" s="1300"/>
      <c r="F62" s="139"/>
      <c r="G62" s="139"/>
      <c r="H62" s="140"/>
    </row>
    <row r="63" spans="2:8" ht="52.5" customHeight="1" thickBot="1" x14ac:dyDescent="0.2">
      <c r="B63" s="141"/>
      <c r="C63" s="1301" t="s">
        <v>51</v>
      </c>
      <c r="D63" s="1301"/>
      <c r="E63" s="1302"/>
      <c r="F63" s="142">
        <v>4100</v>
      </c>
      <c r="G63" s="142">
        <v>4283</v>
      </c>
      <c r="H63" s="143">
        <v>3893</v>
      </c>
    </row>
    <row r="64" spans="2:8" ht="15" customHeight="1" x14ac:dyDescent="0.15"/>
  </sheetData>
  <sheetProtection algorithmName="SHA-512" hashValue="hRKg9Yu3Q8zYt813GXIYf7rnDU0MstNl5eCQCbLLHTvGbktvxRCXJtbIPm04X/68LhBupYdit9iEKC/pGH8trw==" saltValue="TIAarBY37tKF0T8G88r/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S38" zoomScale="80" zoomScaleNormal="80" zoomScaleSheetLayoutView="55" workbookViewId="0">
      <selection activeCell="AN43" sqref="AN43:DC47"/>
    </sheetView>
  </sheetViews>
  <sheetFormatPr defaultColWidth="0" defaultRowHeight="0" customHeight="1" zeroHeight="1" x14ac:dyDescent="0.15"/>
  <cols>
    <col min="1" max="1" width="6.42578125" style="386" customWidth="1"/>
    <col min="2" max="107" width="2.42578125" style="386" customWidth="1"/>
    <col min="108" max="108" width="6.140625" style="388" customWidth="1"/>
    <col min="109" max="109" width="5.85546875" style="387" customWidth="1"/>
    <col min="110" max="110" width="19.140625" style="386" hidden="1"/>
    <col min="111" max="115" width="12.5703125" style="386" hidden="1"/>
    <col min="116" max="349" width="8.5703125" style="386" hidden="1"/>
    <col min="350" max="355" width="14.85546875" style="386" hidden="1"/>
    <col min="356" max="357" width="15.85546875" style="386" hidden="1"/>
    <col min="358" max="363" width="16.140625" style="386" hidden="1"/>
    <col min="364" max="364" width="6.140625" style="386" hidden="1"/>
    <col min="365" max="365" width="3" style="386" hidden="1"/>
    <col min="366" max="605" width="8.5703125" style="386" hidden="1"/>
    <col min="606" max="611" width="14.85546875" style="386" hidden="1"/>
    <col min="612" max="613" width="15.85546875" style="386" hidden="1"/>
    <col min="614" max="619" width="16.140625" style="386" hidden="1"/>
    <col min="620" max="620" width="6.140625" style="386" hidden="1"/>
    <col min="621" max="621" width="3" style="386" hidden="1"/>
    <col min="622" max="861" width="8.5703125" style="386" hidden="1"/>
    <col min="862" max="867" width="14.85546875" style="386" hidden="1"/>
    <col min="868" max="869" width="15.85546875" style="386" hidden="1"/>
    <col min="870" max="875" width="16.140625" style="386" hidden="1"/>
    <col min="876" max="876" width="6.140625" style="386" hidden="1"/>
    <col min="877" max="877" width="3" style="386" hidden="1"/>
    <col min="878" max="1117" width="8.5703125" style="386" hidden="1"/>
    <col min="1118" max="1123" width="14.85546875" style="386" hidden="1"/>
    <col min="1124" max="1125" width="15.85546875" style="386" hidden="1"/>
    <col min="1126" max="1131" width="16.140625" style="386" hidden="1"/>
    <col min="1132" max="1132" width="6.140625" style="386" hidden="1"/>
    <col min="1133" max="1133" width="3" style="386" hidden="1"/>
    <col min="1134" max="1373" width="8.5703125" style="386" hidden="1"/>
    <col min="1374" max="1379" width="14.85546875" style="386" hidden="1"/>
    <col min="1380" max="1381" width="15.85546875" style="386" hidden="1"/>
    <col min="1382" max="1387" width="16.140625" style="386" hidden="1"/>
    <col min="1388" max="1388" width="6.140625" style="386" hidden="1"/>
    <col min="1389" max="1389" width="3" style="386" hidden="1"/>
    <col min="1390" max="1629" width="8.5703125" style="386" hidden="1"/>
    <col min="1630" max="1635" width="14.85546875" style="386" hidden="1"/>
    <col min="1636" max="1637" width="15.85546875" style="386" hidden="1"/>
    <col min="1638" max="1643" width="16.140625" style="386" hidden="1"/>
    <col min="1644" max="1644" width="6.140625" style="386" hidden="1"/>
    <col min="1645" max="1645" width="3" style="386" hidden="1"/>
    <col min="1646" max="1885" width="8.5703125" style="386" hidden="1"/>
    <col min="1886" max="1891" width="14.85546875" style="386" hidden="1"/>
    <col min="1892" max="1893" width="15.85546875" style="386" hidden="1"/>
    <col min="1894" max="1899" width="16.140625" style="386" hidden="1"/>
    <col min="1900" max="1900" width="6.140625" style="386" hidden="1"/>
    <col min="1901" max="1901" width="3" style="386" hidden="1"/>
    <col min="1902" max="2141" width="8.5703125" style="386" hidden="1"/>
    <col min="2142" max="2147" width="14.85546875" style="386" hidden="1"/>
    <col min="2148" max="2149" width="15.85546875" style="386" hidden="1"/>
    <col min="2150" max="2155" width="16.140625" style="386" hidden="1"/>
    <col min="2156" max="2156" width="6.140625" style="386" hidden="1"/>
    <col min="2157" max="2157" width="3" style="386" hidden="1"/>
    <col min="2158" max="2397" width="8.5703125" style="386" hidden="1"/>
    <col min="2398" max="2403" width="14.85546875" style="386" hidden="1"/>
    <col min="2404" max="2405" width="15.85546875" style="386" hidden="1"/>
    <col min="2406" max="2411" width="16.140625" style="386" hidden="1"/>
    <col min="2412" max="2412" width="6.140625" style="386" hidden="1"/>
    <col min="2413" max="2413" width="3" style="386" hidden="1"/>
    <col min="2414" max="2653" width="8.5703125" style="386" hidden="1"/>
    <col min="2654" max="2659" width="14.85546875" style="386" hidden="1"/>
    <col min="2660" max="2661" width="15.85546875" style="386" hidden="1"/>
    <col min="2662" max="2667" width="16.140625" style="386" hidden="1"/>
    <col min="2668" max="2668" width="6.140625" style="386" hidden="1"/>
    <col min="2669" max="2669" width="3" style="386" hidden="1"/>
    <col min="2670" max="2909" width="8.5703125" style="386" hidden="1"/>
    <col min="2910" max="2915" width="14.85546875" style="386" hidden="1"/>
    <col min="2916" max="2917" width="15.85546875" style="386" hidden="1"/>
    <col min="2918" max="2923" width="16.140625" style="386" hidden="1"/>
    <col min="2924" max="2924" width="6.140625" style="386" hidden="1"/>
    <col min="2925" max="2925" width="3" style="386" hidden="1"/>
    <col min="2926" max="3165" width="8.5703125" style="386" hidden="1"/>
    <col min="3166" max="3171" width="14.85546875" style="386" hidden="1"/>
    <col min="3172" max="3173" width="15.85546875" style="386" hidden="1"/>
    <col min="3174" max="3179" width="16.140625" style="386" hidden="1"/>
    <col min="3180" max="3180" width="6.140625" style="386" hidden="1"/>
    <col min="3181" max="3181" width="3" style="386" hidden="1"/>
    <col min="3182" max="3421" width="8.5703125" style="386" hidden="1"/>
    <col min="3422" max="3427" width="14.85546875" style="386" hidden="1"/>
    <col min="3428" max="3429" width="15.85546875" style="386" hidden="1"/>
    <col min="3430" max="3435" width="16.140625" style="386" hidden="1"/>
    <col min="3436" max="3436" width="6.140625" style="386" hidden="1"/>
    <col min="3437" max="3437" width="3" style="386" hidden="1"/>
    <col min="3438" max="3677" width="8.5703125" style="386" hidden="1"/>
    <col min="3678" max="3683" width="14.85546875" style="386" hidden="1"/>
    <col min="3684" max="3685" width="15.85546875" style="386" hidden="1"/>
    <col min="3686" max="3691" width="16.140625" style="386" hidden="1"/>
    <col min="3692" max="3692" width="6.140625" style="386" hidden="1"/>
    <col min="3693" max="3693" width="3" style="386" hidden="1"/>
    <col min="3694" max="3933" width="8.5703125" style="386" hidden="1"/>
    <col min="3934" max="3939" width="14.85546875" style="386" hidden="1"/>
    <col min="3940" max="3941" width="15.85546875" style="386" hidden="1"/>
    <col min="3942" max="3947" width="16.140625" style="386" hidden="1"/>
    <col min="3948" max="3948" width="6.140625" style="386" hidden="1"/>
    <col min="3949" max="3949" width="3" style="386" hidden="1"/>
    <col min="3950" max="4189" width="8.5703125" style="386" hidden="1"/>
    <col min="4190" max="4195" width="14.85546875" style="386" hidden="1"/>
    <col min="4196" max="4197" width="15.85546875" style="386" hidden="1"/>
    <col min="4198" max="4203" width="16.140625" style="386" hidden="1"/>
    <col min="4204" max="4204" width="6.140625" style="386" hidden="1"/>
    <col min="4205" max="4205" width="3" style="386" hidden="1"/>
    <col min="4206" max="4445" width="8.5703125" style="386" hidden="1"/>
    <col min="4446" max="4451" width="14.85546875" style="386" hidden="1"/>
    <col min="4452" max="4453" width="15.85546875" style="386" hidden="1"/>
    <col min="4454" max="4459" width="16.140625" style="386" hidden="1"/>
    <col min="4460" max="4460" width="6.140625" style="386" hidden="1"/>
    <col min="4461" max="4461" width="3" style="386" hidden="1"/>
    <col min="4462" max="4701" width="8.5703125" style="386" hidden="1"/>
    <col min="4702" max="4707" width="14.85546875" style="386" hidden="1"/>
    <col min="4708" max="4709" width="15.85546875" style="386" hidden="1"/>
    <col min="4710" max="4715" width="16.140625" style="386" hidden="1"/>
    <col min="4716" max="4716" width="6.140625" style="386" hidden="1"/>
    <col min="4717" max="4717" width="3" style="386" hidden="1"/>
    <col min="4718" max="4957" width="8.5703125" style="386" hidden="1"/>
    <col min="4958" max="4963" width="14.85546875" style="386" hidden="1"/>
    <col min="4964" max="4965" width="15.85546875" style="386" hidden="1"/>
    <col min="4966" max="4971" width="16.140625" style="386" hidden="1"/>
    <col min="4972" max="4972" width="6.140625" style="386" hidden="1"/>
    <col min="4973" max="4973" width="3" style="386" hidden="1"/>
    <col min="4974" max="5213" width="8.5703125" style="386" hidden="1"/>
    <col min="5214" max="5219" width="14.85546875" style="386" hidden="1"/>
    <col min="5220" max="5221" width="15.85546875" style="386" hidden="1"/>
    <col min="5222" max="5227" width="16.140625" style="386" hidden="1"/>
    <col min="5228" max="5228" width="6.140625" style="386" hidden="1"/>
    <col min="5229" max="5229" width="3" style="386" hidden="1"/>
    <col min="5230" max="5469" width="8.5703125" style="386" hidden="1"/>
    <col min="5470" max="5475" width="14.85546875" style="386" hidden="1"/>
    <col min="5476" max="5477" width="15.85546875" style="386" hidden="1"/>
    <col min="5478" max="5483" width="16.140625" style="386" hidden="1"/>
    <col min="5484" max="5484" width="6.140625" style="386" hidden="1"/>
    <col min="5485" max="5485" width="3" style="386" hidden="1"/>
    <col min="5486" max="5725" width="8.5703125" style="386" hidden="1"/>
    <col min="5726" max="5731" width="14.85546875" style="386" hidden="1"/>
    <col min="5732" max="5733" width="15.85546875" style="386" hidden="1"/>
    <col min="5734" max="5739" width="16.140625" style="386" hidden="1"/>
    <col min="5740" max="5740" width="6.140625" style="386" hidden="1"/>
    <col min="5741" max="5741" width="3" style="386" hidden="1"/>
    <col min="5742" max="5981" width="8.5703125" style="386" hidden="1"/>
    <col min="5982" max="5987" width="14.85546875" style="386" hidden="1"/>
    <col min="5988" max="5989" width="15.85546875" style="386" hidden="1"/>
    <col min="5990" max="5995" width="16.140625" style="386" hidden="1"/>
    <col min="5996" max="5996" width="6.140625" style="386" hidden="1"/>
    <col min="5997" max="5997" width="3" style="386" hidden="1"/>
    <col min="5998" max="6237" width="8.5703125" style="386" hidden="1"/>
    <col min="6238" max="6243" width="14.85546875" style="386" hidden="1"/>
    <col min="6244" max="6245" width="15.85546875" style="386" hidden="1"/>
    <col min="6246" max="6251" width="16.140625" style="386" hidden="1"/>
    <col min="6252" max="6252" width="6.140625" style="386" hidden="1"/>
    <col min="6253" max="6253" width="3" style="386" hidden="1"/>
    <col min="6254" max="6493" width="8.5703125" style="386" hidden="1"/>
    <col min="6494" max="6499" width="14.85546875" style="386" hidden="1"/>
    <col min="6500" max="6501" width="15.85546875" style="386" hidden="1"/>
    <col min="6502" max="6507" width="16.140625" style="386" hidden="1"/>
    <col min="6508" max="6508" width="6.140625" style="386" hidden="1"/>
    <col min="6509" max="6509" width="3" style="386" hidden="1"/>
    <col min="6510" max="6749" width="8.5703125" style="386" hidden="1"/>
    <col min="6750" max="6755" width="14.85546875" style="386" hidden="1"/>
    <col min="6756" max="6757" width="15.85546875" style="386" hidden="1"/>
    <col min="6758" max="6763" width="16.140625" style="386" hidden="1"/>
    <col min="6764" max="6764" width="6.140625" style="386" hidden="1"/>
    <col min="6765" max="6765" width="3" style="386" hidden="1"/>
    <col min="6766" max="7005" width="8.5703125" style="386" hidden="1"/>
    <col min="7006" max="7011" width="14.85546875" style="386" hidden="1"/>
    <col min="7012" max="7013" width="15.85546875" style="386" hidden="1"/>
    <col min="7014" max="7019" width="16.140625" style="386" hidden="1"/>
    <col min="7020" max="7020" width="6.140625" style="386" hidden="1"/>
    <col min="7021" max="7021" width="3" style="386" hidden="1"/>
    <col min="7022" max="7261" width="8.5703125" style="386" hidden="1"/>
    <col min="7262" max="7267" width="14.85546875" style="386" hidden="1"/>
    <col min="7268" max="7269" width="15.85546875" style="386" hidden="1"/>
    <col min="7270" max="7275" width="16.140625" style="386" hidden="1"/>
    <col min="7276" max="7276" width="6.140625" style="386" hidden="1"/>
    <col min="7277" max="7277" width="3" style="386" hidden="1"/>
    <col min="7278" max="7517" width="8.5703125" style="386" hidden="1"/>
    <col min="7518" max="7523" width="14.85546875" style="386" hidden="1"/>
    <col min="7524" max="7525" width="15.85546875" style="386" hidden="1"/>
    <col min="7526" max="7531" width="16.140625" style="386" hidden="1"/>
    <col min="7532" max="7532" width="6.140625" style="386" hidden="1"/>
    <col min="7533" max="7533" width="3" style="386" hidden="1"/>
    <col min="7534" max="7773" width="8.5703125" style="386" hidden="1"/>
    <col min="7774" max="7779" width="14.85546875" style="386" hidden="1"/>
    <col min="7780" max="7781" width="15.85546875" style="386" hidden="1"/>
    <col min="7782" max="7787" width="16.140625" style="386" hidden="1"/>
    <col min="7788" max="7788" width="6.140625" style="386" hidden="1"/>
    <col min="7789" max="7789" width="3" style="386" hidden="1"/>
    <col min="7790" max="8029" width="8.5703125" style="386" hidden="1"/>
    <col min="8030" max="8035" width="14.85546875" style="386" hidden="1"/>
    <col min="8036" max="8037" width="15.85546875" style="386" hidden="1"/>
    <col min="8038" max="8043" width="16.140625" style="386" hidden="1"/>
    <col min="8044" max="8044" width="6.140625" style="386" hidden="1"/>
    <col min="8045" max="8045" width="3" style="386" hidden="1"/>
    <col min="8046" max="8285" width="8.5703125" style="386" hidden="1"/>
    <col min="8286" max="8291" width="14.85546875" style="386" hidden="1"/>
    <col min="8292" max="8293" width="15.85546875" style="386" hidden="1"/>
    <col min="8294" max="8299" width="16.140625" style="386" hidden="1"/>
    <col min="8300" max="8300" width="6.140625" style="386" hidden="1"/>
    <col min="8301" max="8301" width="3" style="386" hidden="1"/>
    <col min="8302" max="8541" width="8.5703125" style="386" hidden="1"/>
    <col min="8542" max="8547" width="14.85546875" style="386" hidden="1"/>
    <col min="8548" max="8549" width="15.85546875" style="386" hidden="1"/>
    <col min="8550" max="8555" width="16.140625" style="386" hidden="1"/>
    <col min="8556" max="8556" width="6.140625" style="386" hidden="1"/>
    <col min="8557" max="8557" width="3" style="386" hidden="1"/>
    <col min="8558" max="8797" width="8.5703125" style="386" hidden="1"/>
    <col min="8798" max="8803" width="14.85546875" style="386" hidden="1"/>
    <col min="8804" max="8805" width="15.85546875" style="386" hidden="1"/>
    <col min="8806" max="8811" width="16.140625" style="386" hidden="1"/>
    <col min="8812" max="8812" width="6.140625" style="386" hidden="1"/>
    <col min="8813" max="8813" width="3" style="386" hidden="1"/>
    <col min="8814" max="9053" width="8.5703125" style="386" hidden="1"/>
    <col min="9054" max="9059" width="14.85546875" style="386" hidden="1"/>
    <col min="9060" max="9061" width="15.85546875" style="386" hidden="1"/>
    <col min="9062" max="9067" width="16.140625" style="386" hidden="1"/>
    <col min="9068" max="9068" width="6.140625" style="386" hidden="1"/>
    <col min="9069" max="9069" width="3" style="386" hidden="1"/>
    <col min="9070" max="9309" width="8.5703125" style="386" hidden="1"/>
    <col min="9310" max="9315" width="14.85546875" style="386" hidden="1"/>
    <col min="9316" max="9317" width="15.85546875" style="386" hidden="1"/>
    <col min="9318" max="9323" width="16.140625" style="386" hidden="1"/>
    <col min="9324" max="9324" width="6.140625" style="386" hidden="1"/>
    <col min="9325" max="9325" width="3" style="386" hidden="1"/>
    <col min="9326" max="9565" width="8.5703125" style="386" hidden="1"/>
    <col min="9566" max="9571" width="14.85546875" style="386" hidden="1"/>
    <col min="9572" max="9573" width="15.85546875" style="386" hidden="1"/>
    <col min="9574" max="9579" width="16.140625" style="386" hidden="1"/>
    <col min="9580" max="9580" width="6.140625" style="386" hidden="1"/>
    <col min="9581" max="9581" width="3" style="386" hidden="1"/>
    <col min="9582" max="9821" width="8.5703125" style="386" hidden="1"/>
    <col min="9822" max="9827" width="14.85546875" style="386" hidden="1"/>
    <col min="9828" max="9829" width="15.85546875" style="386" hidden="1"/>
    <col min="9830" max="9835" width="16.140625" style="386" hidden="1"/>
    <col min="9836" max="9836" width="6.140625" style="386" hidden="1"/>
    <col min="9837" max="9837" width="3" style="386" hidden="1"/>
    <col min="9838" max="10077" width="8.5703125" style="386" hidden="1"/>
    <col min="10078" max="10083" width="14.85546875" style="386" hidden="1"/>
    <col min="10084" max="10085" width="15.85546875" style="386" hidden="1"/>
    <col min="10086" max="10091" width="16.140625" style="386" hidden="1"/>
    <col min="10092" max="10092" width="6.140625" style="386" hidden="1"/>
    <col min="10093" max="10093" width="3" style="386" hidden="1"/>
    <col min="10094" max="10333" width="8.5703125" style="386" hidden="1"/>
    <col min="10334" max="10339" width="14.85546875" style="386" hidden="1"/>
    <col min="10340" max="10341" width="15.85546875" style="386" hidden="1"/>
    <col min="10342" max="10347" width="16.140625" style="386" hidden="1"/>
    <col min="10348" max="10348" width="6.140625" style="386" hidden="1"/>
    <col min="10349" max="10349" width="3" style="386" hidden="1"/>
    <col min="10350" max="10589" width="8.5703125" style="386" hidden="1"/>
    <col min="10590" max="10595" width="14.85546875" style="386" hidden="1"/>
    <col min="10596" max="10597" width="15.85546875" style="386" hidden="1"/>
    <col min="10598" max="10603" width="16.140625" style="386" hidden="1"/>
    <col min="10604" max="10604" width="6.140625" style="386" hidden="1"/>
    <col min="10605" max="10605" width="3" style="386" hidden="1"/>
    <col min="10606" max="10845" width="8.5703125" style="386" hidden="1"/>
    <col min="10846" max="10851" width="14.85546875" style="386" hidden="1"/>
    <col min="10852" max="10853" width="15.85546875" style="386" hidden="1"/>
    <col min="10854" max="10859" width="16.140625" style="386" hidden="1"/>
    <col min="10860" max="10860" width="6.140625" style="386" hidden="1"/>
    <col min="10861" max="10861" width="3" style="386" hidden="1"/>
    <col min="10862" max="11101" width="8.5703125" style="386" hidden="1"/>
    <col min="11102" max="11107" width="14.85546875" style="386" hidden="1"/>
    <col min="11108" max="11109" width="15.85546875" style="386" hidden="1"/>
    <col min="11110" max="11115" width="16.140625" style="386" hidden="1"/>
    <col min="11116" max="11116" width="6.140625" style="386" hidden="1"/>
    <col min="11117" max="11117" width="3" style="386" hidden="1"/>
    <col min="11118" max="11357" width="8.5703125" style="386" hidden="1"/>
    <col min="11358" max="11363" width="14.85546875" style="386" hidden="1"/>
    <col min="11364" max="11365" width="15.85546875" style="386" hidden="1"/>
    <col min="11366" max="11371" width="16.140625" style="386" hidden="1"/>
    <col min="11372" max="11372" width="6.140625" style="386" hidden="1"/>
    <col min="11373" max="11373" width="3" style="386" hidden="1"/>
    <col min="11374" max="11613" width="8.5703125" style="386" hidden="1"/>
    <col min="11614" max="11619" width="14.85546875" style="386" hidden="1"/>
    <col min="11620" max="11621" width="15.85546875" style="386" hidden="1"/>
    <col min="11622" max="11627" width="16.140625" style="386" hidden="1"/>
    <col min="11628" max="11628" width="6.140625" style="386" hidden="1"/>
    <col min="11629" max="11629" width="3" style="386" hidden="1"/>
    <col min="11630" max="11869" width="8.5703125" style="386" hidden="1"/>
    <col min="11870" max="11875" width="14.85546875" style="386" hidden="1"/>
    <col min="11876" max="11877" width="15.85546875" style="386" hidden="1"/>
    <col min="11878" max="11883" width="16.140625" style="386" hidden="1"/>
    <col min="11884" max="11884" width="6.140625" style="386" hidden="1"/>
    <col min="11885" max="11885" width="3" style="386" hidden="1"/>
    <col min="11886" max="12125" width="8.5703125" style="386" hidden="1"/>
    <col min="12126" max="12131" width="14.85546875" style="386" hidden="1"/>
    <col min="12132" max="12133" width="15.85546875" style="386" hidden="1"/>
    <col min="12134" max="12139" width="16.140625" style="386" hidden="1"/>
    <col min="12140" max="12140" width="6.140625" style="386" hidden="1"/>
    <col min="12141" max="12141" width="3" style="386" hidden="1"/>
    <col min="12142" max="12381" width="8.5703125" style="386" hidden="1"/>
    <col min="12382" max="12387" width="14.85546875" style="386" hidden="1"/>
    <col min="12388" max="12389" width="15.85546875" style="386" hidden="1"/>
    <col min="12390" max="12395" width="16.140625" style="386" hidden="1"/>
    <col min="12396" max="12396" width="6.140625" style="386" hidden="1"/>
    <col min="12397" max="12397" width="3" style="386" hidden="1"/>
    <col min="12398" max="12637" width="8.5703125" style="386" hidden="1"/>
    <col min="12638" max="12643" width="14.85546875" style="386" hidden="1"/>
    <col min="12644" max="12645" width="15.85546875" style="386" hidden="1"/>
    <col min="12646" max="12651" width="16.140625" style="386" hidden="1"/>
    <col min="12652" max="12652" width="6.140625" style="386" hidden="1"/>
    <col min="12653" max="12653" width="3" style="386" hidden="1"/>
    <col min="12654" max="12893" width="8.5703125" style="386" hidden="1"/>
    <col min="12894" max="12899" width="14.85546875" style="386" hidden="1"/>
    <col min="12900" max="12901" width="15.85546875" style="386" hidden="1"/>
    <col min="12902" max="12907" width="16.140625" style="386" hidden="1"/>
    <col min="12908" max="12908" width="6.140625" style="386" hidden="1"/>
    <col min="12909" max="12909" width="3" style="386" hidden="1"/>
    <col min="12910" max="13149" width="8.5703125" style="386" hidden="1"/>
    <col min="13150" max="13155" width="14.85546875" style="386" hidden="1"/>
    <col min="13156" max="13157" width="15.85546875" style="386" hidden="1"/>
    <col min="13158" max="13163" width="16.140625" style="386" hidden="1"/>
    <col min="13164" max="13164" width="6.140625" style="386" hidden="1"/>
    <col min="13165" max="13165" width="3" style="386" hidden="1"/>
    <col min="13166" max="13405" width="8.5703125" style="386" hidden="1"/>
    <col min="13406" max="13411" width="14.85546875" style="386" hidden="1"/>
    <col min="13412" max="13413" width="15.85546875" style="386" hidden="1"/>
    <col min="13414" max="13419" width="16.140625" style="386" hidden="1"/>
    <col min="13420" max="13420" width="6.140625" style="386" hidden="1"/>
    <col min="13421" max="13421" width="3" style="386" hidden="1"/>
    <col min="13422" max="13661" width="8.5703125" style="386" hidden="1"/>
    <col min="13662" max="13667" width="14.85546875" style="386" hidden="1"/>
    <col min="13668" max="13669" width="15.85546875" style="386" hidden="1"/>
    <col min="13670" max="13675" width="16.140625" style="386" hidden="1"/>
    <col min="13676" max="13676" width="6.140625" style="386" hidden="1"/>
    <col min="13677" max="13677" width="3" style="386" hidden="1"/>
    <col min="13678" max="13917" width="8.5703125" style="386" hidden="1"/>
    <col min="13918" max="13923" width="14.85546875" style="386" hidden="1"/>
    <col min="13924" max="13925" width="15.85546875" style="386" hidden="1"/>
    <col min="13926" max="13931" width="16.140625" style="386" hidden="1"/>
    <col min="13932" max="13932" width="6.140625" style="386" hidden="1"/>
    <col min="13933" max="13933" width="3" style="386" hidden="1"/>
    <col min="13934" max="14173" width="8.5703125" style="386" hidden="1"/>
    <col min="14174" max="14179" width="14.85546875" style="386" hidden="1"/>
    <col min="14180" max="14181" width="15.85546875" style="386" hidden="1"/>
    <col min="14182" max="14187" width="16.140625" style="386" hidden="1"/>
    <col min="14188" max="14188" width="6.140625" style="386" hidden="1"/>
    <col min="14189" max="14189" width="3" style="386" hidden="1"/>
    <col min="14190" max="14429" width="8.5703125" style="386" hidden="1"/>
    <col min="14430" max="14435" width="14.85546875" style="386" hidden="1"/>
    <col min="14436" max="14437" width="15.85546875" style="386" hidden="1"/>
    <col min="14438" max="14443" width="16.140625" style="386" hidden="1"/>
    <col min="14444" max="14444" width="6.140625" style="386" hidden="1"/>
    <col min="14445" max="14445" width="3" style="386" hidden="1"/>
    <col min="14446" max="14685" width="8.5703125" style="386" hidden="1"/>
    <col min="14686" max="14691" width="14.85546875" style="386" hidden="1"/>
    <col min="14692" max="14693" width="15.85546875" style="386" hidden="1"/>
    <col min="14694" max="14699" width="16.140625" style="386" hidden="1"/>
    <col min="14700" max="14700" width="6.140625" style="386" hidden="1"/>
    <col min="14701" max="14701" width="3" style="386" hidden="1"/>
    <col min="14702" max="14941" width="8.5703125" style="386" hidden="1"/>
    <col min="14942" max="14947" width="14.85546875" style="386" hidden="1"/>
    <col min="14948" max="14949" width="15.85546875" style="386" hidden="1"/>
    <col min="14950" max="14955" width="16.140625" style="386" hidden="1"/>
    <col min="14956" max="14956" width="6.140625" style="386" hidden="1"/>
    <col min="14957" max="14957" width="3" style="386" hidden="1"/>
    <col min="14958" max="15197" width="8.5703125" style="386" hidden="1"/>
    <col min="15198" max="15203" width="14.85546875" style="386" hidden="1"/>
    <col min="15204" max="15205" width="15.85546875" style="386" hidden="1"/>
    <col min="15206" max="15211" width="16.140625" style="386" hidden="1"/>
    <col min="15212" max="15212" width="6.140625" style="386" hidden="1"/>
    <col min="15213" max="15213" width="3" style="386" hidden="1"/>
    <col min="15214" max="15453" width="8.5703125" style="386" hidden="1"/>
    <col min="15454" max="15459" width="14.85546875" style="386" hidden="1"/>
    <col min="15460" max="15461" width="15.85546875" style="386" hidden="1"/>
    <col min="15462" max="15467" width="16.140625" style="386" hidden="1"/>
    <col min="15468" max="15468" width="6.140625" style="386" hidden="1"/>
    <col min="15469" max="15469" width="3" style="386" hidden="1"/>
    <col min="15470" max="15709" width="8.5703125" style="386" hidden="1"/>
    <col min="15710" max="15715" width="14.85546875" style="386" hidden="1"/>
    <col min="15716" max="15717" width="15.85546875" style="386" hidden="1"/>
    <col min="15718" max="15723" width="16.140625" style="386" hidden="1"/>
    <col min="15724" max="15724" width="6.140625" style="386" hidden="1"/>
    <col min="15725" max="15725" width="3" style="386" hidden="1"/>
    <col min="15726" max="15965" width="8.5703125" style="386" hidden="1"/>
    <col min="15966" max="15971" width="14.85546875" style="386" hidden="1"/>
    <col min="15972" max="15973" width="15.85546875" style="386" hidden="1"/>
    <col min="15974" max="15979" width="16.140625" style="386" hidden="1"/>
    <col min="15980" max="15980" width="6.140625" style="386" hidden="1"/>
    <col min="15981" max="15981" width="3" style="386" hidden="1"/>
    <col min="15982" max="16221" width="8.5703125" style="386" hidden="1"/>
    <col min="16222" max="16227" width="14.85546875" style="386" hidden="1"/>
    <col min="16228" max="16229" width="15.85546875" style="386" hidden="1"/>
    <col min="16230" max="16235" width="16.140625" style="386" hidden="1"/>
    <col min="16236" max="16236" width="6.140625" style="386" hidden="1"/>
    <col min="16237" max="16237" width="3" style="386" hidden="1"/>
    <col min="16238" max="16384" width="8.57031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628</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628</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627</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622</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17" t="s">
        <v>632</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5" x14ac:dyDescent="0.15">
      <c r="B44" s="387"/>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5" x14ac:dyDescent="0.15">
      <c r="B45" s="387"/>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5" x14ac:dyDescent="0.15">
      <c r="B46" s="387"/>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5" x14ac:dyDescent="0.15">
      <c r="B47" s="387"/>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621</v>
      </c>
    </row>
    <row r="50" spans="1:109" ht="13.5" x14ac:dyDescent="0.15">
      <c r="B50" s="387"/>
      <c r="G50" s="1309"/>
      <c r="H50" s="1309"/>
      <c r="I50" s="1309"/>
      <c r="J50" s="1309"/>
      <c r="K50" s="396"/>
      <c r="L50" s="396"/>
      <c r="M50" s="395"/>
      <c r="N50" s="395"/>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2" t="s">
        <v>564</v>
      </c>
      <c r="BQ50" s="1312"/>
      <c r="BR50" s="1312"/>
      <c r="BS50" s="1312"/>
      <c r="BT50" s="1312"/>
      <c r="BU50" s="1312"/>
      <c r="BV50" s="1312"/>
      <c r="BW50" s="1312"/>
      <c r="BX50" s="1312" t="s">
        <v>565</v>
      </c>
      <c r="BY50" s="1312"/>
      <c r="BZ50" s="1312"/>
      <c r="CA50" s="1312"/>
      <c r="CB50" s="1312"/>
      <c r="CC50" s="1312"/>
      <c r="CD50" s="1312"/>
      <c r="CE50" s="1312"/>
      <c r="CF50" s="1312" t="s">
        <v>566</v>
      </c>
      <c r="CG50" s="1312"/>
      <c r="CH50" s="1312"/>
      <c r="CI50" s="1312"/>
      <c r="CJ50" s="1312"/>
      <c r="CK50" s="1312"/>
      <c r="CL50" s="1312"/>
      <c r="CM50" s="1312"/>
      <c r="CN50" s="1312" t="s">
        <v>567</v>
      </c>
      <c r="CO50" s="1312"/>
      <c r="CP50" s="1312"/>
      <c r="CQ50" s="1312"/>
      <c r="CR50" s="1312"/>
      <c r="CS50" s="1312"/>
      <c r="CT50" s="1312"/>
      <c r="CU50" s="1312"/>
      <c r="CV50" s="1312" t="s">
        <v>568</v>
      </c>
      <c r="CW50" s="1312"/>
      <c r="CX50" s="1312"/>
      <c r="CY50" s="1312"/>
      <c r="CZ50" s="1312"/>
      <c r="DA50" s="1312"/>
      <c r="DB50" s="1312"/>
      <c r="DC50" s="1312"/>
    </row>
    <row r="51" spans="1:109" ht="13.5" customHeight="1" x14ac:dyDescent="0.15">
      <c r="B51" s="387"/>
      <c r="G51" s="1330"/>
      <c r="H51" s="1330"/>
      <c r="I51" s="1331"/>
      <c r="J51" s="1331"/>
      <c r="K51" s="1314"/>
      <c r="L51" s="1314"/>
      <c r="M51" s="1314"/>
      <c r="N51" s="1314"/>
      <c r="AM51" s="394"/>
      <c r="AN51" s="1313" t="s">
        <v>620</v>
      </c>
      <c r="AO51" s="1313"/>
      <c r="AP51" s="1313"/>
      <c r="AQ51" s="1313"/>
      <c r="AR51" s="1313"/>
      <c r="AS51" s="1313"/>
      <c r="AT51" s="1313"/>
      <c r="AU51" s="1313"/>
      <c r="AV51" s="1313"/>
      <c r="AW51" s="1313"/>
      <c r="AX51" s="1313"/>
      <c r="AY51" s="1313"/>
      <c r="AZ51" s="1313"/>
      <c r="BA51" s="1313"/>
      <c r="BB51" s="1313" t="s">
        <v>625</v>
      </c>
      <c r="BC51" s="1313"/>
      <c r="BD51" s="1313"/>
      <c r="BE51" s="1313"/>
      <c r="BF51" s="1313"/>
      <c r="BG51" s="1313"/>
      <c r="BH51" s="1313"/>
      <c r="BI51" s="1313"/>
      <c r="BJ51" s="1313"/>
      <c r="BK51" s="1313"/>
      <c r="BL51" s="1313"/>
      <c r="BM51" s="1313"/>
      <c r="BN51" s="1313"/>
      <c r="BO51" s="1313"/>
      <c r="BP51" s="1326"/>
      <c r="BQ51" s="1311"/>
      <c r="BR51" s="1311"/>
      <c r="BS51" s="1311"/>
      <c r="BT51" s="1311"/>
      <c r="BU51" s="1311"/>
      <c r="BV51" s="1311"/>
      <c r="BW51" s="1311"/>
      <c r="BX51" s="1311">
        <v>23</v>
      </c>
      <c r="BY51" s="1311"/>
      <c r="BZ51" s="1311"/>
      <c r="CA51" s="1311"/>
      <c r="CB51" s="1311"/>
      <c r="CC51" s="1311"/>
      <c r="CD51" s="1311"/>
      <c r="CE51" s="1311"/>
      <c r="CF51" s="1311">
        <v>15.3</v>
      </c>
      <c r="CG51" s="1311"/>
      <c r="CH51" s="1311"/>
      <c r="CI51" s="1311"/>
      <c r="CJ51" s="1311"/>
      <c r="CK51" s="1311"/>
      <c r="CL51" s="1311"/>
      <c r="CM51" s="1311"/>
      <c r="CN51" s="1311">
        <v>40.200000000000003</v>
      </c>
      <c r="CO51" s="1311"/>
      <c r="CP51" s="1311"/>
      <c r="CQ51" s="1311"/>
      <c r="CR51" s="1311"/>
      <c r="CS51" s="1311"/>
      <c r="CT51" s="1311"/>
      <c r="CU51" s="1311"/>
      <c r="CV51" s="1311">
        <v>53</v>
      </c>
      <c r="CW51" s="1311"/>
      <c r="CX51" s="1311"/>
      <c r="CY51" s="1311"/>
      <c r="CZ51" s="1311"/>
      <c r="DA51" s="1311"/>
      <c r="DB51" s="1311"/>
      <c r="DC51" s="1311"/>
    </row>
    <row r="52" spans="1:109" ht="13.5" x14ac:dyDescent="0.15">
      <c r="B52" s="387"/>
      <c r="G52" s="1330"/>
      <c r="H52" s="1330"/>
      <c r="I52" s="1331"/>
      <c r="J52" s="1331"/>
      <c r="K52" s="1314"/>
      <c r="L52" s="1314"/>
      <c r="M52" s="1314"/>
      <c r="N52" s="1314"/>
      <c r="AM52" s="394"/>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2"/>
      <c r="B53" s="387"/>
      <c r="G53" s="1330"/>
      <c r="H53" s="1330"/>
      <c r="I53" s="1309"/>
      <c r="J53" s="1309"/>
      <c r="K53" s="1314"/>
      <c r="L53" s="1314"/>
      <c r="M53" s="1314"/>
      <c r="N53" s="1314"/>
      <c r="AM53" s="394"/>
      <c r="AN53" s="1313"/>
      <c r="AO53" s="1313"/>
      <c r="AP53" s="1313"/>
      <c r="AQ53" s="1313"/>
      <c r="AR53" s="1313"/>
      <c r="AS53" s="1313"/>
      <c r="AT53" s="1313"/>
      <c r="AU53" s="1313"/>
      <c r="AV53" s="1313"/>
      <c r="AW53" s="1313"/>
      <c r="AX53" s="1313"/>
      <c r="AY53" s="1313"/>
      <c r="AZ53" s="1313"/>
      <c r="BA53" s="1313"/>
      <c r="BB53" s="1313" t="s">
        <v>624</v>
      </c>
      <c r="BC53" s="1313"/>
      <c r="BD53" s="1313"/>
      <c r="BE53" s="1313"/>
      <c r="BF53" s="1313"/>
      <c r="BG53" s="1313"/>
      <c r="BH53" s="1313"/>
      <c r="BI53" s="1313"/>
      <c r="BJ53" s="1313"/>
      <c r="BK53" s="1313"/>
      <c r="BL53" s="1313"/>
      <c r="BM53" s="1313"/>
      <c r="BN53" s="1313"/>
      <c r="BO53" s="1313"/>
      <c r="BP53" s="1326"/>
      <c r="BQ53" s="1311"/>
      <c r="BR53" s="1311"/>
      <c r="BS53" s="1311"/>
      <c r="BT53" s="1311"/>
      <c r="BU53" s="1311"/>
      <c r="BV53" s="1311"/>
      <c r="BW53" s="1311"/>
      <c r="BX53" s="1311">
        <v>49.1</v>
      </c>
      <c r="BY53" s="1311"/>
      <c r="BZ53" s="1311"/>
      <c r="CA53" s="1311"/>
      <c r="CB53" s="1311"/>
      <c r="CC53" s="1311"/>
      <c r="CD53" s="1311"/>
      <c r="CE53" s="1311"/>
      <c r="CF53" s="1311">
        <v>47.7</v>
      </c>
      <c r="CG53" s="1311"/>
      <c r="CH53" s="1311"/>
      <c r="CI53" s="1311"/>
      <c r="CJ53" s="1311"/>
      <c r="CK53" s="1311"/>
      <c r="CL53" s="1311"/>
      <c r="CM53" s="1311"/>
      <c r="CN53" s="1311">
        <v>46.7</v>
      </c>
      <c r="CO53" s="1311"/>
      <c r="CP53" s="1311"/>
      <c r="CQ53" s="1311"/>
      <c r="CR53" s="1311"/>
      <c r="CS53" s="1311"/>
      <c r="CT53" s="1311"/>
      <c r="CU53" s="1311"/>
      <c r="CV53" s="1311">
        <v>47.4</v>
      </c>
      <c r="CW53" s="1311"/>
      <c r="CX53" s="1311"/>
      <c r="CY53" s="1311"/>
      <c r="CZ53" s="1311"/>
      <c r="DA53" s="1311"/>
      <c r="DB53" s="1311"/>
      <c r="DC53" s="1311"/>
    </row>
    <row r="54" spans="1:109" ht="13.5" x14ac:dyDescent="0.15">
      <c r="A54" s="402"/>
      <c r="B54" s="387"/>
      <c r="G54" s="1330"/>
      <c r="H54" s="1330"/>
      <c r="I54" s="1309"/>
      <c r="J54" s="1309"/>
      <c r="K54" s="1314"/>
      <c r="L54" s="1314"/>
      <c r="M54" s="1314"/>
      <c r="N54" s="1314"/>
      <c r="AM54" s="394"/>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2"/>
      <c r="B55" s="387"/>
      <c r="G55" s="1309"/>
      <c r="H55" s="1309"/>
      <c r="I55" s="1309"/>
      <c r="J55" s="1309"/>
      <c r="K55" s="1314"/>
      <c r="L55" s="1314"/>
      <c r="M55" s="1314"/>
      <c r="N55" s="1314"/>
      <c r="AN55" s="1312" t="s">
        <v>626</v>
      </c>
      <c r="AO55" s="1312"/>
      <c r="AP55" s="1312"/>
      <c r="AQ55" s="1312"/>
      <c r="AR55" s="1312"/>
      <c r="AS55" s="1312"/>
      <c r="AT55" s="1312"/>
      <c r="AU55" s="1312"/>
      <c r="AV55" s="1312"/>
      <c r="AW55" s="1312"/>
      <c r="AX55" s="1312"/>
      <c r="AY55" s="1312"/>
      <c r="AZ55" s="1312"/>
      <c r="BA55" s="1312"/>
      <c r="BB55" s="1313" t="s">
        <v>625</v>
      </c>
      <c r="BC55" s="1313"/>
      <c r="BD55" s="1313"/>
      <c r="BE55" s="1313"/>
      <c r="BF55" s="1313"/>
      <c r="BG55" s="1313"/>
      <c r="BH55" s="1313"/>
      <c r="BI55" s="1313"/>
      <c r="BJ55" s="1313"/>
      <c r="BK55" s="1313"/>
      <c r="BL55" s="1313"/>
      <c r="BM55" s="1313"/>
      <c r="BN55" s="1313"/>
      <c r="BO55" s="1313"/>
      <c r="BP55" s="1326"/>
      <c r="BQ55" s="1311"/>
      <c r="BR55" s="1311"/>
      <c r="BS55" s="1311"/>
      <c r="BT55" s="1311"/>
      <c r="BU55" s="1311"/>
      <c r="BV55" s="1311"/>
      <c r="BW55" s="1311"/>
      <c r="BX55" s="1311">
        <v>35.299999999999997</v>
      </c>
      <c r="BY55" s="1311"/>
      <c r="BZ55" s="1311"/>
      <c r="CA55" s="1311"/>
      <c r="CB55" s="1311"/>
      <c r="CC55" s="1311"/>
      <c r="CD55" s="1311"/>
      <c r="CE55" s="1311"/>
      <c r="CF55" s="1311">
        <v>31.9</v>
      </c>
      <c r="CG55" s="1311"/>
      <c r="CH55" s="1311"/>
      <c r="CI55" s="1311"/>
      <c r="CJ55" s="1311"/>
      <c r="CK55" s="1311"/>
      <c r="CL55" s="1311"/>
      <c r="CM55" s="1311"/>
      <c r="CN55" s="1311">
        <v>24.2</v>
      </c>
      <c r="CO55" s="1311"/>
      <c r="CP55" s="1311"/>
      <c r="CQ55" s="1311"/>
      <c r="CR55" s="1311"/>
      <c r="CS55" s="1311"/>
      <c r="CT55" s="1311"/>
      <c r="CU55" s="1311"/>
      <c r="CV55" s="1311">
        <v>22.1</v>
      </c>
      <c r="CW55" s="1311"/>
      <c r="CX55" s="1311"/>
      <c r="CY55" s="1311"/>
      <c r="CZ55" s="1311"/>
      <c r="DA55" s="1311"/>
      <c r="DB55" s="1311"/>
      <c r="DC55" s="1311"/>
    </row>
    <row r="56" spans="1:109" ht="13.5" x14ac:dyDescent="0.15">
      <c r="A56" s="402"/>
      <c r="B56" s="387"/>
      <c r="G56" s="1309"/>
      <c r="H56" s="1309"/>
      <c r="I56" s="1309"/>
      <c r="J56" s="1309"/>
      <c r="K56" s="1314"/>
      <c r="L56" s="1314"/>
      <c r="M56" s="1314"/>
      <c r="N56" s="1314"/>
      <c r="AN56" s="1312"/>
      <c r="AO56" s="1312"/>
      <c r="AP56" s="1312"/>
      <c r="AQ56" s="1312"/>
      <c r="AR56" s="1312"/>
      <c r="AS56" s="1312"/>
      <c r="AT56" s="1312"/>
      <c r="AU56" s="1312"/>
      <c r="AV56" s="1312"/>
      <c r="AW56" s="1312"/>
      <c r="AX56" s="1312"/>
      <c r="AY56" s="1312"/>
      <c r="AZ56" s="1312"/>
      <c r="BA56" s="1312"/>
      <c r="BB56" s="1313"/>
      <c r="BC56" s="1313"/>
      <c r="BD56" s="1313"/>
      <c r="BE56" s="1313"/>
      <c r="BF56" s="1313"/>
      <c r="BG56" s="1313"/>
      <c r="BH56" s="1313"/>
      <c r="BI56" s="1313"/>
      <c r="BJ56" s="1313"/>
      <c r="BK56" s="1313"/>
      <c r="BL56" s="1313"/>
      <c r="BM56" s="1313"/>
      <c r="BN56" s="1313"/>
      <c r="BO56" s="1313"/>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ht="13.5" x14ac:dyDescent="0.15">
      <c r="B57" s="408"/>
      <c r="G57" s="1309"/>
      <c r="H57" s="1309"/>
      <c r="I57" s="1315"/>
      <c r="J57" s="1315"/>
      <c r="K57" s="1314"/>
      <c r="L57" s="1314"/>
      <c r="M57" s="1314"/>
      <c r="N57" s="1314"/>
      <c r="AM57" s="386"/>
      <c r="AN57" s="1312"/>
      <c r="AO57" s="1312"/>
      <c r="AP57" s="1312"/>
      <c r="AQ57" s="1312"/>
      <c r="AR57" s="1312"/>
      <c r="AS57" s="1312"/>
      <c r="AT57" s="1312"/>
      <c r="AU57" s="1312"/>
      <c r="AV57" s="1312"/>
      <c r="AW57" s="1312"/>
      <c r="AX57" s="1312"/>
      <c r="AY57" s="1312"/>
      <c r="AZ57" s="1312"/>
      <c r="BA57" s="1312"/>
      <c r="BB57" s="1313" t="s">
        <v>624</v>
      </c>
      <c r="BC57" s="1313"/>
      <c r="BD57" s="1313"/>
      <c r="BE57" s="1313"/>
      <c r="BF57" s="1313"/>
      <c r="BG57" s="1313"/>
      <c r="BH57" s="1313"/>
      <c r="BI57" s="1313"/>
      <c r="BJ57" s="1313"/>
      <c r="BK57" s="1313"/>
      <c r="BL57" s="1313"/>
      <c r="BM57" s="1313"/>
      <c r="BN57" s="1313"/>
      <c r="BO57" s="1313"/>
      <c r="BP57" s="1326"/>
      <c r="BQ57" s="1311"/>
      <c r="BR57" s="1311"/>
      <c r="BS57" s="1311"/>
      <c r="BT57" s="1311"/>
      <c r="BU57" s="1311"/>
      <c r="BV57" s="1311"/>
      <c r="BW57" s="1311"/>
      <c r="BX57" s="1311">
        <v>60.4</v>
      </c>
      <c r="BY57" s="1311"/>
      <c r="BZ57" s="1311"/>
      <c r="CA57" s="1311"/>
      <c r="CB57" s="1311"/>
      <c r="CC57" s="1311"/>
      <c r="CD57" s="1311"/>
      <c r="CE57" s="1311"/>
      <c r="CF57" s="1311">
        <v>59.3</v>
      </c>
      <c r="CG57" s="1311"/>
      <c r="CH57" s="1311"/>
      <c r="CI57" s="1311"/>
      <c r="CJ57" s="1311"/>
      <c r="CK57" s="1311"/>
      <c r="CL57" s="1311"/>
      <c r="CM57" s="1311"/>
      <c r="CN57" s="1311">
        <v>59.9</v>
      </c>
      <c r="CO57" s="1311"/>
      <c r="CP57" s="1311"/>
      <c r="CQ57" s="1311"/>
      <c r="CR57" s="1311"/>
      <c r="CS57" s="1311"/>
      <c r="CT57" s="1311"/>
      <c r="CU57" s="1311"/>
      <c r="CV57" s="1311">
        <v>61.5</v>
      </c>
      <c r="CW57" s="1311"/>
      <c r="CX57" s="1311"/>
      <c r="CY57" s="1311"/>
      <c r="CZ57" s="1311"/>
      <c r="DA57" s="1311"/>
      <c r="DB57" s="1311"/>
      <c r="DC57" s="1311"/>
      <c r="DD57" s="413"/>
      <c r="DE57" s="408"/>
    </row>
    <row r="58" spans="1:109" s="402" customFormat="1" ht="13.5" x14ac:dyDescent="0.15">
      <c r="A58" s="386"/>
      <c r="B58" s="408"/>
      <c r="G58" s="1309"/>
      <c r="H58" s="1309"/>
      <c r="I58" s="1315"/>
      <c r="J58" s="1315"/>
      <c r="K58" s="1314"/>
      <c r="L58" s="1314"/>
      <c r="M58" s="1314"/>
      <c r="N58" s="1314"/>
      <c r="AM58" s="386"/>
      <c r="AN58" s="1312"/>
      <c r="AO58" s="1312"/>
      <c r="AP58" s="1312"/>
      <c r="AQ58" s="1312"/>
      <c r="AR58" s="1312"/>
      <c r="AS58" s="1312"/>
      <c r="AT58" s="1312"/>
      <c r="AU58" s="1312"/>
      <c r="AV58" s="1312"/>
      <c r="AW58" s="1312"/>
      <c r="AX58" s="1312"/>
      <c r="AY58" s="1312"/>
      <c r="AZ58" s="1312"/>
      <c r="BA58" s="1312"/>
      <c r="BB58" s="1313"/>
      <c r="BC58" s="1313"/>
      <c r="BD58" s="1313"/>
      <c r="BE58" s="1313"/>
      <c r="BF58" s="1313"/>
      <c r="BG58" s="1313"/>
      <c r="BH58" s="1313"/>
      <c r="BI58" s="1313"/>
      <c r="BJ58" s="1313"/>
      <c r="BK58" s="1313"/>
      <c r="BL58" s="1313"/>
      <c r="BM58" s="1313"/>
      <c r="BN58" s="1313"/>
      <c r="BO58" s="1313"/>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623</v>
      </c>
    </row>
    <row r="64" spans="1:109" ht="13.5" x14ac:dyDescent="0.15">
      <c r="B64" s="387"/>
      <c r="G64" s="403"/>
      <c r="I64" s="405"/>
      <c r="J64" s="405"/>
      <c r="K64" s="405"/>
      <c r="L64" s="405"/>
      <c r="M64" s="405"/>
      <c r="N64" s="404"/>
      <c r="AM64" s="403"/>
      <c r="AN64" s="403" t="s">
        <v>622</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17" t="s">
        <v>631</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5" x14ac:dyDescent="0.15">
      <c r="B66" s="387"/>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5" x14ac:dyDescent="0.15">
      <c r="B67" s="387"/>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5" x14ac:dyDescent="0.15">
      <c r="B68" s="387"/>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5" x14ac:dyDescent="0.15">
      <c r="B69" s="387"/>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621</v>
      </c>
    </row>
    <row r="72" spans="2:107" ht="13.5" x14ac:dyDescent="0.15">
      <c r="B72" s="387"/>
      <c r="G72" s="1309"/>
      <c r="H72" s="1309"/>
      <c r="I72" s="1309"/>
      <c r="J72" s="1309"/>
      <c r="K72" s="396"/>
      <c r="L72" s="396"/>
      <c r="M72" s="395"/>
      <c r="N72" s="395"/>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2" t="s">
        <v>564</v>
      </c>
      <c r="BQ72" s="1312"/>
      <c r="BR72" s="1312"/>
      <c r="BS72" s="1312"/>
      <c r="BT72" s="1312"/>
      <c r="BU72" s="1312"/>
      <c r="BV72" s="1312"/>
      <c r="BW72" s="1312"/>
      <c r="BX72" s="1312" t="s">
        <v>565</v>
      </c>
      <c r="BY72" s="1312"/>
      <c r="BZ72" s="1312"/>
      <c r="CA72" s="1312"/>
      <c r="CB72" s="1312"/>
      <c r="CC72" s="1312"/>
      <c r="CD72" s="1312"/>
      <c r="CE72" s="1312"/>
      <c r="CF72" s="1312" t="s">
        <v>566</v>
      </c>
      <c r="CG72" s="1312"/>
      <c r="CH72" s="1312"/>
      <c r="CI72" s="1312"/>
      <c r="CJ72" s="1312"/>
      <c r="CK72" s="1312"/>
      <c r="CL72" s="1312"/>
      <c r="CM72" s="1312"/>
      <c r="CN72" s="1312" t="s">
        <v>567</v>
      </c>
      <c r="CO72" s="1312"/>
      <c r="CP72" s="1312"/>
      <c r="CQ72" s="1312"/>
      <c r="CR72" s="1312"/>
      <c r="CS72" s="1312"/>
      <c r="CT72" s="1312"/>
      <c r="CU72" s="1312"/>
      <c r="CV72" s="1312" t="s">
        <v>568</v>
      </c>
      <c r="CW72" s="1312"/>
      <c r="CX72" s="1312"/>
      <c r="CY72" s="1312"/>
      <c r="CZ72" s="1312"/>
      <c r="DA72" s="1312"/>
      <c r="DB72" s="1312"/>
      <c r="DC72" s="1312"/>
    </row>
    <row r="73" spans="2:107" ht="13.5" x14ac:dyDescent="0.15">
      <c r="B73" s="387"/>
      <c r="G73" s="1330"/>
      <c r="H73" s="1330"/>
      <c r="I73" s="1330"/>
      <c r="J73" s="1330"/>
      <c r="K73" s="1310"/>
      <c r="L73" s="1310"/>
      <c r="M73" s="1310"/>
      <c r="N73" s="1310"/>
      <c r="AM73" s="394"/>
      <c r="AN73" s="1313" t="s">
        <v>620</v>
      </c>
      <c r="AO73" s="1313"/>
      <c r="AP73" s="1313"/>
      <c r="AQ73" s="1313"/>
      <c r="AR73" s="1313"/>
      <c r="AS73" s="1313"/>
      <c r="AT73" s="1313"/>
      <c r="AU73" s="1313"/>
      <c r="AV73" s="1313"/>
      <c r="AW73" s="1313"/>
      <c r="AX73" s="1313"/>
      <c r="AY73" s="1313"/>
      <c r="AZ73" s="1313"/>
      <c r="BA73" s="1313"/>
      <c r="BB73" s="1313" t="s">
        <v>618</v>
      </c>
      <c r="BC73" s="1313"/>
      <c r="BD73" s="1313"/>
      <c r="BE73" s="1313"/>
      <c r="BF73" s="1313"/>
      <c r="BG73" s="1313"/>
      <c r="BH73" s="1313"/>
      <c r="BI73" s="1313"/>
      <c r="BJ73" s="1313"/>
      <c r="BK73" s="1313"/>
      <c r="BL73" s="1313"/>
      <c r="BM73" s="1313"/>
      <c r="BN73" s="1313"/>
      <c r="BO73" s="1313"/>
      <c r="BP73" s="1311"/>
      <c r="BQ73" s="1311"/>
      <c r="BR73" s="1311"/>
      <c r="BS73" s="1311"/>
      <c r="BT73" s="1311"/>
      <c r="BU73" s="1311"/>
      <c r="BV73" s="1311"/>
      <c r="BW73" s="1311"/>
      <c r="BX73" s="1311">
        <v>23</v>
      </c>
      <c r="BY73" s="1311"/>
      <c r="BZ73" s="1311"/>
      <c r="CA73" s="1311"/>
      <c r="CB73" s="1311"/>
      <c r="CC73" s="1311"/>
      <c r="CD73" s="1311"/>
      <c r="CE73" s="1311"/>
      <c r="CF73" s="1311">
        <v>15.3</v>
      </c>
      <c r="CG73" s="1311"/>
      <c r="CH73" s="1311"/>
      <c r="CI73" s="1311"/>
      <c r="CJ73" s="1311"/>
      <c r="CK73" s="1311"/>
      <c r="CL73" s="1311"/>
      <c r="CM73" s="1311"/>
      <c r="CN73" s="1311">
        <v>40.200000000000003</v>
      </c>
      <c r="CO73" s="1311"/>
      <c r="CP73" s="1311"/>
      <c r="CQ73" s="1311"/>
      <c r="CR73" s="1311"/>
      <c r="CS73" s="1311"/>
      <c r="CT73" s="1311"/>
      <c r="CU73" s="1311"/>
      <c r="CV73" s="1311">
        <v>53</v>
      </c>
      <c r="CW73" s="1311"/>
      <c r="CX73" s="1311"/>
      <c r="CY73" s="1311"/>
      <c r="CZ73" s="1311"/>
      <c r="DA73" s="1311"/>
      <c r="DB73" s="1311"/>
      <c r="DC73" s="1311"/>
    </row>
    <row r="74" spans="2:107" ht="13.5" x14ac:dyDescent="0.15">
      <c r="B74" s="387"/>
      <c r="G74" s="1330"/>
      <c r="H74" s="1330"/>
      <c r="I74" s="1330"/>
      <c r="J74" s="1330"/>
      <c r="K74" s="1310"/>
      <c r="L74" s="1310"/>
      <c r="M74" s="1310"/>
      <c r="N74" s="1310"/>
      <c r="AM74" s="394"/>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7"/>
      <c r="G75" s="1330"/>
      <c r="H75" s="1330"/>
      <c r="I75" s="1309"/>
      <c r="J75" s="1309"/>
      <c r="K75" s="1314"/>
      <c r="L75" s="1314"/>
      <c r="M75" s="1314"/>
      <c r="N75" s="1314"/>
      <c r="AM75" s="394"/>
      <c r="AN75" s="1313"/>
      <c r="AO75" s="1313"/>
      <c r="AP75" s="1313"/>
      <c r="AQ75" s="1313"/>
      <c r="AR75" s="1313"/>
      <c r="AS75" s="1313"/>
      <c r="AT75" s="1313"/>
      <c r="AU75" s="1313"/>
      <c r="AV75" s="1313"/>
      <c r="AW75" s="1313"/>
      <c r="AX75" s="1313"/>
      <c r="AY75" s="1313"/>
      <c r="AZ75" s="1313"/>
      <c r="BA75" s="1313"/>
      <c r="BB75" s="1313" t="s">
        <v>617</v>
      </c>
      <c r="BC75" s="1313"/>
      <c r="BD75" s="1313"/>
      <c r="BE75" s="1313"/>
      <c r="BF75" s="1313"/>
      <c r="BG75" s="1313"/>
      <c r="BH75" s="1313"/>
      <c r="BI75" s="1313"/>
      <c r="BJ75" s="1313"/>
      <c r="BK75" s="1313"/>
      <c r="BL75" s="1313"/>
      <c r="BM75" s="1313"/>
      <c r="BN75" s="1313"/>
      <c r="BO75" s="1313"/>
      <c r="BP75" s="1311">
        <v>2</v>
      </c>
      <c r="BQ75" s="1311"/>
      <c r="BR75" s="1311"/>
      <c r="BS75" s="1311"/>
      <c r="BT75" s="1311"/>
      <c r="BU75" s="1311"/>
      <c r="BV75" s="1311"/>
      <c r="BW75" s="1311"/>
      <c r="BX75" s="1311">
        <v>1.1000000000000001</v>
      </c>
      <c r="BY75" s="1311"/>
      <c r="BZ75" s="1311"/>
      <c r="CA75" s="1311"/>
      <c r="CB75" s="1311"/>
      <c r="CC75" s="1311"/>
      <c r="CD75" s="1311"/>
      <c r="CE75" s="1311"/>
      <c r="CF75" s="1311">
        <v>1.1000000000000001</v>
      </c>
      <c r="CG75" s="1311"/>
      <c r="CH75" s="1311"/>
      <c r="CI75" s="1311"/>
      <c r="CJ75" s="1311"/>
      <c r="CK75" s="1311"/>
      <c r="CL75" s="1311"/>
      <c r="CM75" s="1311"/>
      <c r="CN75" s="1311">
        <v>1.5</v>
      </c>
      <c r="CO75" s="1311"/>
      <c r="CP75" s="1311"/>
      <c r="CQ75" s="1311"/>
      <c r="CR75" s="1311"/>
      <c r="CS75" s="1311"/>
      <c r="CT75" s="1311"/>
      <c r="CU75" s="1311"/>
      <c r="CV75" s="1311">
        <v>2.5</v>
      </c>
      <c r="CW75" s="1311"/>
      <c r="CX75" s="1311"/>
      <c r="CY75" s="1311"/>
      <c r="CZ75" s="1311"/>
      <c r="DA75" s="1311"/>
      <c r="DB75" s="1311"/>
      <c r="DC75" s="1311"/>
    </row>
    <row r="76" spans="2:107" ht="13.5" x14ac:dyDescent="0.15">
      <c r="B76" s="387"/>
      <c r="G76" s="1330"/>
      <c r="H76" s="1330"/>
      <c r="I76" s="1309"/>
      <c r="J76" s="1309"/>
      <c r="K76" s="1314"/>
      <c r="L76" s="1314"/>
      <c r="M76" s="1314"/>
      <c r="N76" s="1314"/>
      <c r="AM76" s="394"/>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7"/>
      <c r="G77" s="1309"/>
      <c r="H77" s="1309"/>
      <c r="I77" s="1309"/>
      <c r="J77" s="1309"/>
      <c r="K77" s="1310"/>
      <c r="L77" s="1310"/>
      <c r="M77" s="1310"/>
      <c r="N77" s="1310"/>
      <c r="AN77" s="1312" t="s">
        <v>619</v>
      </c>
      <c r="AO77" s="1312"/>
      <c r="AP77" s="1312"/>
      <c r="AQ77" s="1312"/>
      <c r="AR77" s="1312"/>
      <c r="AS77" s="1312"/>
      <c r="AT77" s="1312"/>
      <c r="AU77" s="1312"/>
      <c r="AV77" s="1312"/>
      <c r="AW77" s="1312"/>
      <c r="AX77" s="1312"/>
      <c r="AY77" s="1312"/>
      <c r="AZ77" s="1312"/>
      <c r="BA77" s="1312"/>
      <c r="BB77" s="1313" t="s">
        <v>618</v>
      </c>
      <c r="BC77" s="1313"/>
      <c r="BD77" s="1313"/>
      <c r="BE77" s="1313"/>
      <c r="BF77" s="1313"/>
      <c r="BG77" s="1313"/>
      <c r="BH77" s="1313"/>
      <c r="BI77" s="1313"/>
      <c r="BJ77" s="1313"/>
      <c r="BK77" s="1313"/>
      <c r="BL77" s="1313"/>
      <c r="BM77" s="1313"/>
      <c r="BN77" s="1313"/>
      <c r="BO77" s="1313"/>
      <c r="BP77" s="1311">
        <v>33.6</v>
      </c>
      <c r="BQ77" s="1311"/>
      <c r="BR77" s="1311"/>
      <c r="BS77" s="1311"/>
      <c r="BT77" s="1311"/>
      <c r="BU77" s="1311"/>
      <c r="BV77" s="1311"/>
      <c r="BW77" s="1311"/>
      <c r="BX77" s="1311">
        <v>35.299999999999997</v>
      </c>
      <c r="BY77" s="1311"/>
      <c r="BZ77" s="1311"/>
      <c r="CA77" s="1311"/>
      <c r="CB77" s="1311"/>
      <c r="CC77" s="1311"/>
      <c r="CD77" s="1311"/>
      <c r="CE77" s="1311"/>
      <c r="CF77" s="1311">
        <v>31.9</v>
      </c>
      <c r="CG77" s="1311"/>
      <c r="CH77" s="1311"/>
      <c r="CI77" s="1311"/>
      <c r="CJ77" s="1311"/>
      <c r="CK77" s="1311"/>
      <c r="CL77" s="1311"/>
      <c r="CM77" s="1311"/>
      <c r="CN77" s="1311">
        <v>24.2</v>
      </c>
      <c r="CO77" s="1311"/>
      <c r="CP77" s="1311"/>
      <c r="CQ77" s="1311"/>
      <c r="CR77" s="1311"/>
      <c r="CS77" s="1311"/>
      <c r="CT77" s="1311"/>
      <c r="CU77" s="1311"/>
      <c r="CV77" s="1311">
        <v>22.1</v>
      </c>
      <c r="CW77" s="1311"/>
      <c r="CX77" s="1311"/>
      <c r="CY77" s="1311"/>
      <c r="CZ77" s="1311"/>
      <c r="DA77" s="1311"/>
      <c r="DB77" s="1311"/>
      <c r="DC77" s="1311"/>
    </row>
    <row r="78" spans="2:107" ht="13.5" x14ac:dyDescent="0.15">
      <c r="B78" s="387"/>
      <c r="G78" s="1309"/>
      <c r="H78" s="1309"/>
      <c r="I78" s="1309"/>
      <c r="J78" s="1309"/>
      <c r="K78" s="1310"/>
      <c r="L78" s="1310"/>
      <c r="M78" s="1310"/>
      <c r="N78" s="1310"/>
      <c r="AN78" s="1312"/>
      <c r="AO78" s="1312"/>
      <c r="AP78" s="1312"/>
      <c r="AQ78" s="1312"/>
      <c r="AR78" s="1312"/>
      <c r="AS78" s="1312"/>
      <c r="AT78" s="1312"/>
      <c r="AU78" s="1312"/>
      <c r="AV78" s="1312"/>
      <c r="AW78" s="1312"/>
      <c r="AX78" s="1312"/>
      <c r="AY78" s="1312"/>
      <c r="AZ78" s="1312"/>
      <c r="BA78" s="1312"/>
      <c r="BB78" s="1313"/>
      <c r="BC78" s="1313"/>
      <c r="BD78" s="1313"/>
      <c r="BE78" s="1313"/>
      <c r="BF78" s="1313"/>
      <c r="BG78" s="1313"/>
      <c r="BH78" s="1313"/>
      <c r="BI78" s="1313"/>
      <c r="BJ78" s="1313"/>
      <c r="BK78" s="1313"/>
      <c r="BL78" s="1313"/>
      <c r="BM78" s="1313"/>
      <c r="BN78" s="1313"/>
      <c r="BO78" s="1313"/>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7"/>
      <c r="G79" s="1309"/>
      <c r="H79" s="1309"/>
      <c r="I79" s="1315"/>
      <c r="J79" s="1315"/>
      <c r="K79" s="1316"/>
      <c r="L79" s="1316"/>
      <c r="M79" s="1316"/>
      <c r="N79" s="1316"/>
      <c r="AN79" s="1312"/>
      <c r="AO79" s="1312"/>
      <c r="AP79" s="1312"/>
      <c r="AQ79" s="1312"/>
      <c r="AR79" s="1312"/>
      <c r="AS79" s="1312"/>
      <c r="AT79" s="1312"/>
      <c r="AU79" s="1312"/>
      <c r="AV79" s="1312"/>
      <c r="AW79" s="1312"/>
      <c r="AX79" s="1312"/>
      <c r="AY79" s="1312"/>
      <c r="AZ79" s="1312"/>
      <c r="BA79" s="1312"/>
      <c r="BB79" s="1313" t="s">
        <v>617</v>
      </c>
      <c r="BC79" s="1313"/>
      <c r="BD79" s="1313"/>
      <c r="BE79" s="1313"/>
      <c r="BF79" s="1313"/>
      <c r="BG79" s="1313"/>
      <c r="BH79" s="1313"/>
      <c r="BI79" s="1313"/>
      <c r="BJ79" s="1313"/>
      <c r="BK79" s="1313"/>
      <c r="BL79" s="1313"/>
      <c r="BM79" s="1313"/>
      <c r="BN79" s="1313"/>
      <c r="BO79" s="1313"/>
      <c r="BP79" s="1311">
        <v>7</v>
      </c>
      <c r="BQ79" s="1311"/>
      <c r="BR79" s="1311"/>
      <c r="BS79" s="1311"/>
      <c r="BT79" s="1311"/>
      <c r="BU79" s="1311"/>
      <c r="BV79" s="1311"/>
      <c r="BW79" s="1311"/>
      <c r="BX79" s="1311">
        <v>6.9</v>
      </c>
      <c r="BY79" s="1311"/>
      <c r="BZ79" s="1311"/>
      <c r="CA79" s="1311"/>
      <c r="CB79" s="1311"/>
      <c r="CC79" s="1311"/>
      <c r="CD79" s="1311"/>
      <c r="CE79" s="1311"/>
      <c r="CF79" s="1311">
        <v>6.6</v>
      </c>
      <c r="CG79" s="1311"/>
      <c r="CH79" s="1311"/>
      <c r="CI79" s="1311"/>
      <c r="CJ79" s="1311"/>
      <c r="CK79" s="1311"/>
      <c r="CL79" s="1311"/>
      <c r="CM79" s="1311"/>
      <c r="CN79" s="1311">
        <v>6.4</v>
      </c>
      <c r="CO79" s="1311"/>
      <c r="CP79" s="1311"/>
      <c r="CQ79" s="1311"/>
      <c r="CR79" s="1311"/>
      <c r="CS79" s="1311"/>
      <c r="CT79" s="1311"/>
      <c r="CU79" s="1311"/>
      <c r="CV79" s="1311">
        <v>6.3</v>
      </c>
      <c r="CW79" s="1311"/>
      <c r="CX79" s="1311"/>
      <c r="CY79" s="1311"/>
      <c r="CZ79" s="1311"/>
      <c r="DA79" s="1311"/>
      <c r="DB79" s="1311"/>
      <c r="DC79" s="1311"/>
    </row>
    <row r="80" spans="2:107" ht="13.5" x14ac:dyDescent="0.15">
      <c r="B80" s="387"/>
      <c r="G80" s="1309"/>
      <c r="H80" s="1309"/>
      <c r="I80" s="1315"/>
      <c r="J80" s="1315"/>
      <c r="K80" s="1316"/>
      <c r="L80" s="1316"/>
      <c r="M80" s="1316"/>
      <c r="N80" s="1316"/>
      <c r="AN80" s="1312"/>
      <c r="AO80" s="1312"/>
      <c r="AP80" s="1312"/>
      <c r="AQ80" s="1312"/>
      <c r="AR80" s="1312"/>
      <c r="AS80" s="1312"/>
      <c r="AT80" s="1312"/>
      <c r="AU80" s="1312"/>
      <c r="AV80" s="1312"/>
      <c r="AW80" s="1312"/>
      <c r="AX80" s="1312"/>
      <c r="AY80" s="1312"/>
      <c r="AZ80" s="1312"/>
      <c r="BA80" s="1312"/>
      <c r="BB80" s="1313"/>
      <c r="BC80" s="1313"/>
      <c r="BD80" s="1313"/>
      <c r="BE80" s="1313"/>
      <c r="BF80" s="1313"/>
      <c r="BG80" s="1313"/>
      <c r="BH80" s="1313"/>
      <c r="BI80" s="1313"/>
      <c r="BJ80" s="1313"/>
      <c r="BK80" s="1313"/>
      <c r="BL80" s="1313"/>
      <c r="BM80" s="1313"/>
      <c r="BN80" s="1313"/>
      <c r="BO80" s="1313"/>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2NhIpE7X5b+Pzxy1I2E7Y68KL+u7VIpAFLXSI+4rmBWzD6VGs98FCCL9kF40yhf3a9MJSamrURr/VHJcKGr5qA==" saltValue="IGYarJSBLh821t8eV9heNA=="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G55:H58"/>
    <mergeCell ref="I55:J56"/>
    <mergeCell ref="K55:K56"/>
    <mergeCell ref="L55:L56"/>
    <mergeCell ref="M55:M56"/>
    <mergeCell ref="N55:N56"/>
    <mergeCell ref="I57:J58"/>
    <mergeCell ref="K57:K58"/>
    <mergeCell ref="I53:J54"/>
    <mergeCell ref="K53:K54"/>
    <mergeCell ref="L53:L54"/>
    <mergeCell ref="M53:M54"/>
    <mergeCell ref="N53:N54"/>
    <mergeCell ref="L57:L58"/>
    <mergeCell ref="M57:M58"/>
    <mergeCell ref="N57:N58"/>
    <mergeCell ref="G72:J72"/>
    <mergeCell ref="AN72:BO72"/>
    <mergeCell ref="BP72:BW72"/>
    <mergeCell ref="G73:H76"/>
    <mergeCell ref="I73:J74"/>
    <mergeCell ref="K73:K74"/>
    <mergeCell ref="L73:L74"/>
    <mergeCell ref="M73:M74"/>
    <mergeCell ref="N73:N74"/>
    <mergeCell ref="AN73:BA76"/>
    <mergeCell ref="BB73:BO74"/>
    <mergeCell ref="BP73:BW74"/>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AN55:BA58"/>
    <mergeCell ref="BB55:BO56"/>
    <mergeCell ref="BP55:BW56"/>
    <mergeCell ref="BP57:BW58"/>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E101" zoomScale="70" zoomScaleNormal="70" zoomScaleSheetLayoutView="70" workbookViewId="0">
      <selection activeCell="DL125" sqref="DL125"/>
    </sheetView>
  </sheetViews>
  <sheetFormatPr defaultColWidth="0" defaultRowHeight="13.5" customHeight="1" zeroHeight="1" x14ac:dyDescent="0.15"/>
  <cols>
    <col min="1" max="34" width="2.42578125" style="292" customWidth="1"/>
    <col min="35" max="122" width="2.42578125" style="291" customWidth="1"/>
    <col min="123" max="16384" width="2.425781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629</v>
      </c>
    </row>
  </sheetData>
  <sheetProtection algorithmName="SHA-512" hashValue="D2sbNN5V22QTL7CmwOEX5AC6JtqlaKrk6y6EonNhQIVO2NuoBBIW49rgGinPH6Hf3g9glrHNQD21BcwXeqLzbA==" saltValue="VwmOiqmWnBgfAevgp03QB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2" zoomScale="80" zoomScaleNormal="80" zoomScaleSheetLayoutView="55" workbookViewId="0">
      <selection activeCell="AI113" sqref="AI113"/>
    </sheetView>
  </sheetViews>
  <sheetFormatPr defaultColWidth="0" defaultRowHeight="13.5" customHeight="1" zeroHeight="1" x14ac:dyDescent="0.15"/>
  <cols>
    <col min="1" max="34" width="2.42578125" style="292" customWidth="1"/>
    <col min="35" max="122" width="2.42578125" style="291" customWidth="1"/>
    <col min="123" max="16384" width="2.425781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630</v>
      </c>
    </row>
  </sheetData>
  <sheetProtection algorithmName="SHA-512" hashValue="TeJXm9MRyvvJd0atAsODTc94DQ1YPnbMg7Md46FLHC5uGs09SMixwhn83MW8JKhXEGm/lHYDOiIHbgyfwC43Nw==" saltValue="kcN3cxrE/ItVzI0ygdKbY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50" customWidth="1"/>
    <col min="2" max="8" width="13.42578125" style="150" customWidth="1"/>
    <col min="9" max="16384" width="11.1406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63165</v>
      </c>
      <c r="E3" s="162"/>
      <c r="F3" s="163">
        <v>47278</v>
      </c>
      <c r="G3" s="164"/>
      <c r="H3" s="165"/>
    </row>
    <row r="4" spans="1:8" x14ac:dyDescent="0.15">
      <c r="A4" s="166"/>
      <c r="B4" s="167"/>
      <c r="C4" s="168"/>
      <c r="D4" s="169">
        <v>43084</v>
      </c>
      <c r="E4" s="170"/>
      <c r="F4" s="171">
        <v>24096</v>
      </c>
      <c r="G4" s="172"/>
      <c r="H4" s="173"/>
    </row>
    <row r="5" spans="1:8" x14ac:dyDescent="0.15">
      <c r="A5" s="154" t="s">
        <v>556</v>
      </c>
      <c r="B5" s="159"/>
      <c r="C5" s="160"/>
      <c r="D5" s="161">
        <v>54106</v>
      </c>
      <c r="E5" s="162"/>
      <c r="F5" s="163">
        <v>44504</v>
      </c>
      <c r="G5" s="164"/>
      <c r="H5" s="165"/>
    </row>
    <row r="6" spans="1:8" x14ac:dyDescent="0.15">
      <c r="A6" s="166"/>
      <c r="B6" s="167"/>
      <c r="C6" s="168"/>
      <c r="D6" s="169">
        <v>46782</v>
      </c>
      <c r="E6" s="170"/>
      <c r="F6" s="171">
        <v>25876</v>
      </c>
      <c r="G6" s="172"/>
      <c r="H6" s="173"/>
    </row>
    <row r="7" spans="1:8" x14ac:dyDescent="0.15">
      <c r="A7" s="154" t="s">
        <v>557</v>
      </c>
      <c r="B7" s="159"/>
      <c r="C7" s="160"/>
      <c r="D7" s="161">
        <v>58604</v>
      </c>
      <c r="E7" s="162"/>
      <c r="F7" s="163">
        <v>47820</v>
      </c>
      <c r="G7" s="164"/>
      <c r="H7" s="165"/>
    </row>
    <row r="8" spans="1:8" x14ac:dyDescent="0.15">
      <c r="A8" s="166"/>
      <c r="B8" s="167"/>
      <c r="C8" s="168"/>
      <c r="D8" s="169">
        <v>40931</v>
      </c>
      <c r="E8" s="170"/>
      <c r="F8" s="171">
        <v>25855</v>
      </c>
      <c r="G8" s="172"/>
      <c r="H8" s="173"/>
    </row>
    <row r="9" spans="1:8" x14ac:dyDescent="0.15">
      <c r="A9" s="154" t="s">
        <v>558</v>
      </c>
      <c r="B9" s="159"/>
      <c r="C9" s="160"/>
      <c r="D9" s="161">
        <v>50593</v>
      </c>
      <c r="E9" s="162"/>
      <c r="F9" s="163">
        <v>41934</v>
      </c>
      <c r="G9" s="164"/>
      <c r="H9" s="165"/>
    </row>
    <row r="10" spans="1:8" x14ac:dyDescent="0.15">
      <c r="A10" s="166"/>
      <c r="B10" s="167"/>
      <c r="C10" s="168"/>
      <c r="D10" s="169">
        <v>31671</v>
      </c>
      <c r="E10" s="170"/>
      <c r="F10" s="171">
        <v>23352</v>
      </c>
      <c r="G10" s="172"/>
      <c r="H10" s="173"/>
    </row>
    <row r="11" spans="1:8" x14ac:dyDescent="0.15">
      <c r="A11" s="154" t="s">
        <v>559</v>
      </c>
      <c r="B11" s="159"/>
      <c r="C11" s="160"/>
      <c r="D11" s="161">
        <v>31602</v>
      </c>
      <c r="E11" s="162"/>
      <c r="F11" s="163">
        <v>45588</v>
      </c>
      <c r="G11" s="164"/>
      <c r="H11" s="165"/>
    </row>
    <row r="12" spans="1:8" x14ac:dyDescent="0.15">
      <c r="A12" s="166"/>
      <c r="B12" s="167"/>
      <c r="C12" s="174"/>
      <c r="D12" s="169">
        <v>14629</v>
      </c>
      <c r="E12" s="170"/>
      <c r="F12" s="171">
        <v>24150</v>
      </c>
      <c r="G12" s="172"/>
      <c r="H12" s="173"/>
    </row>
    <row r="13" spans="1:8" x14ac:dyDescent="0.15">
      <c r="A13" s="154"/>
      <c r="B13" s="159"/>
      <c r="C13" s="175"/>
      <c r="D13" s="176">
        <v>51614</v>
      </c>
      <c r="E13" s="177"/>
      <c r="F13" s="178">
        <v>45425</v>
      </c>
      <c r="G13" s="179"/>
      <c r="H13" s="165"/>
    </row>
    <row r="14" spans="1:8" x14ac:dyDescent="0.15">
      <c r="A14" s="166"/>
      <c r="B14" s="167"/>
      <c r="C14" s="168"/>
      <c r="D14" s="169">
        <v>35419</v>
      </c>
      <c r="E14" s="170"/>
      <c r="F14" s="171">
        <v>24666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9.56</v>
      </c>
      <c r="C19" s="180">
        <f>ROUND(VALUE(SUBSTITUTE(実質収支比率等に係る経年分析!G$48,"▲","-")),2)</f>
        <v>6.32</v>
      </c>
      <c r="D19" s="180">
        <f>ROUND(VALUE(SUBSTITUTE(実質収支比率等に係る経年分析!H$48,"▲","-")),2)</f>
        <v>7.78</v>
      </c>
      <c r="E19" s="180">
        <f>ROUND(VALUE(SUBSTITUTE(実質収支比率等に係る経年分析!I$48,"▲","-")),2)</f>
        <v>6.01</v>
      </c>
      <c r="F19" s="180">
        <f>ROUND(VALUE(SUBSTITUTE(実質収支比率等に係る経年分析!J$48,"▲","-")),2)</f>
        <v>6.8</v>
      </c>
    </row>
    <row r="20" spans="1:11" x14ac:dyDescent="0.15">
      <c r="A20" s="180" t="s">
        <v>55</v>
      </c>
      <c r="B20" s="180">
        <f>ROUND(VALUE(SUBSTITUTE(実質収支比率等に係る経年分析!F$47,"▲","-")),2)</f>
        <v>20.25</v>
      </c>
      <c r="C20" s="180">
        <f>ROUND(VALUE(SUBSTITUTE(実質収支比率等に係る経年分析!G$47,"▲","-")),2)</f>
        <v>23.57</v>
      </c>
      <c r="D20" s="180">
        <f>ROUND(VALUE(SUBSTITUTE(実質収支比率等に係る経年分析!H$47,"▲","-")),2)</f>
        <v>22.9</v>
      </c>
      <c r="E20" s="180">
        <f>ROUND(VALUE(SUBSTITUTE(実質収支比率等に係る経年分析!I$47,"▲","-")),2)</f>
        <v>22.71</v>
      </c>
      <c r="F20" s="180">
        <f>ROUND(VALUE(SUBSTITUTE(実質収支比率等に係る経年分析!J$47,"▲","-")),2)</f>
        <v>20.48</v>
      </c>
    </row>
    <row r="21" spans="1:11" x14ac:dyDescent="0.15">
      <c r="A21" s="180" t="s">
        <v>56</v>
      </c>
      <c r="B21" s="180">
        <f>IF(ISNUMBER(VALUE(SUBSTITUTE(実質収支比率等に係る経年分析!F$49,"▲","-"))),ROUND(VALUE(SUBSTITUTE(実質収支比率等に係る経年分析!F$49,"▲","-")),2),NA())</f>
        <v>6.06</v>
      </c>
      <c r="C21" s="180">
        <f>IF(ISNUMBER(VALUE(SUBSTITUTE(実質収支比率等に係る経年分析!G$49,"▲","-"))),ROUND(VALUE(SUBSTITUTE(実質収支比率等に係る経年分析!G$49,"▲","-")),2),NA())</f>
        <v>0.09</v>
      </c>
      <c r="D21" s="180">
        <f>IF(ISNUMBER(VALUE(SUBSTITUTE(実質収支比率等に係る経年分析!H$49,"▲","-"))),ROUND(VALUE(SUBSTITUTE(実質収支比率等に係る経年分析!H$49,"▲","-")),2),NA())</f>
        <v>0.99</v>
      </c>
      <c r="E21" s="180">
        <f>IF(ISNUMBER(VALUE(SUBSTITUTE(実質収支比率等に係る経年分析!I$49,"▲","-"))),ROUND(VALUE(SUBSTITUTE(実質収支比率等に係る経年分析!I$49,"▲","-")),2),NA())</f>
        <v>-1.42</v>
      </c>
      <c r="F21" s="180">
        <f>IF(ISNUMBER(VALUE(SUBSTITUTE(実質収支比率等に係る経年分析!J$49,"▲","-"))),ROUND(VALUE(SUBSTITUTE(実質収支比率等に係る経年分析!J$49,"▲","-")),2),NA())</f>
        <v>-1.1599999999999999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白井市後期高齢者医療特別会計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白井市国民健康保険特別会計事業勘定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2.63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2.88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3.69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1.48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0.77</v>
      </c>
    </row>
    <row r="33" spans="1:16" x14ac:dyDescent="0.15">
      <c r="A33" s="181" t="str">
        <f>IF(連結実質赤字比率に係る赤字・黒字の構成分析!C$37="",NA(),連結実質赤字比率に係る赤字・黒字の構成分析!C$37)</f>
        <v>白井市介護保険特別会計保険事業勘定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1.18</v>
      </c>
    </row>
    <row r="34" spans="1:16" x14ac:dyDescent="0.15">
      <c r="A34" s="181" t="str">
        <f>IF(連結実質赤字比率に係る赤字・黒字の構成分析!C$36="",NA(),連結実質赤字比率に係る赤字・黒字の構成分析!C$36)</f>
        <v>白井市下水道事業特別会計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9.4600000000000009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6.22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7.69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6.79</v>
      </c>
    </row>
    <row r="36" spans="1:16" x14ac:dyDescent="0.15">
      <c r="A36" s="181" t="str">
        <f>IF(連結実質赤字比率に係る赤字・黒字の構成分析!C$34="",NA(),連結実質赤字比率に係る赤字・黒字の構成分析!C$34)</f>
        <v>白井市水道事業会計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6.38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6.89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7.49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7.41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1647</v>
      </c>
      <c r="E42" s="182"/>
      <c r="F42" s="182"/>
      <c r="G42" s="182">
        <f>'実質公債費比率（分子）の構造'!L$52</f>
        <v>1659</v>
      </c>
      <c r="H42" s="182"/>
      <c r="I42" s="182"/>
      <c r="J42" s="182">
        <f>'実質公債費比率（分子）の構造'!M$52</f>
        <v>1673</v>
      </c>
      <c r="K42" s="182"/>
      <c r="L42" s="182"/>
      <c r="M42" s="182">
        <f>'実質公債費比率（分子）の構造'!N$52</f>
        <v>1734</v>
      </c>
      <c r="N42" s="182"/>
      <c r="O42" s="182"/>
      <c r="P42" s="182">
        <f>'実質公債費比率（分子）の構造'!O$52</f>
        <v>1734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154</v>
      </c>
      <c r="C44" s="182"/>
      <c r="D44" s="182"/>
      <c r="E44" s="182">
        <f>'実質公債費比率（分子）の構造'!L$50</f>
        <v>151</v>
      </c>
      <c r="F44" s="182"/>
      <c r="G44" s="182"/>
      <c r="H44" s="182">
        <f>'実質公債費比率（分子）の構造'!M$50</f>
        <v>152</v>
      </c>
      <c r="I44" s="182"/>
      <c r="J44" s="182"/>
      <c r="K44" s="182">
        <f>'実質公債費比率（分子）の構造'!N$50</f>
        <v>152</v>
      </c>
      <c r="L44" s="182"/>
      <c r="M44" s="182"/>
      <c r="N44" s="182">
        <f>'実質公債費比率（分子）の構造'!O$50</f>
        <v>152</v>
      </c>
      <c r="O44" s="182"/>
      <c r="P44" s="182"/>
    </row>
    <row r="45" spans="1:16" x14ac:dyDescent="0.15">
      <c r="A45" s="182" t="s">
        <v>66</v>
      </c>
      <c r="B45" s="182">
        <f>'実質公債費比率（分子）の構造'!K$49</f>
        <v>154</v>
      </c>
      <c r="C45" s="182"/>
      <c r="D45" s="182"/>
      <c r="E45" s="182">
        <f>'実質公債費比率（分子）の構造'!L$49</f>
        <v>132</v>
      </c>
      <c r="F45" s="182"/>
      <c r="G45" s="182"/>
      <c r="H45" s="182">
        <f>'実質公債費比率（分子）の構造'!M$49</f>
        <v>103</v>
      </c>
      <c r="I45" s="182"/>
      <c r="J45" s="182"/>
      <c r="K45" s="182">
        <f>'実質公債費比率（分子）の構造'!N$49</f>
        <v>72</v>
      </c>
      <c r="L45" s="182"/>
      <c r="M45" s="182"/>
      <c r="N45" s="182">
        <f>'実質公債費比率（分子）の構造'!O$49</f>
        <v>103</v>
      </c>
      <c r="O45" s="182"/>
      <c r="P45" s="182"/>
    </row>
    <row r="46" spans="1:16" x14ac:dyDescent="0.15">
      <c r="A46" s="182" t="s">
        <v>67</v>
      </c>
      <c r="B46" s="182">
        <f>'実質公債費比率（分子）の構造'!K$48</f>
        <v>66</v>
      </c>
      <c r="C46" s="182"/>
      <c r="D46" s="182"/>
      <c r="E46" s="182">
        <f>'実質公債費比率（分子）の構造'!L$48</f>
        <v>77</v>
      </c>
      <c r="F46" s="182"/>
      <c r="G46" s="182"/>
      <c r="H46" s="182">
        <f>'実質公債費比率（分子）の構造'!M$48</f>
        <v>66</v>
      </c>
      <c r="I46" s="182"/>
      <c r="J46" s="182"/>
      <c r="K46" s="182">
        <f>'実質公債費比率（分子）の構造'!N$48</f>
        <v>60</v>
      </c>
      <c r="L46" s="182"/>
      <c r="M46" s="182"/>
      <c r="N46" s="182">
        <f>'実質公債費比率（分子）の構造'!O$48</f>
        <v>63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1340</v>
      </c>
      <c r="C49" s="182"/>
      <c r="D49" s="182"/>
      <c r="E49" s="182">
        <f>'実質公債費比率（分子）の構造'!L$45</f>
        <v>1414</v>
      </c>
      <c r="F49" s="182"/>
      <c r="G49" s="182"/>
      <c r="H49" s="182">
        <f>'実質公債費比率（分子）の構造'!M$45</f>
        <v>1542</v>
      </c>
      <c r="I49" s="182"/>
      <c r="J49" s="182"/>
      <c r="K49" s="182">
        <f>'実質公債費比率（分子）の構造'!N$45</f>
        <v>1629</v>
      </c>
      <c r="L49" s="182"/>
      <c r="M49" s="182"/>
      <c r="N49" s="182">
        <f>'実質公債費比率（分子）の構造'!O$45</f>
        <v>1837</v>
      </c>
      <c r="O49" s="182"/>
      <c r="P49" s="182"/>
    </row>
    <row r="50" spans="1:16" x14ac:dyDescent="0.15">
      <c r="A50" s="182" t="s">
        <v>71</v>
      </c>
      <c r="B50" s="182" t="e">
        <f>NA()</f>
        <v>#N/A</v>
      </c>
      <c r="C50" s="182">
        <f>IF(ISNUMBER('実質公債費比率（分子）の構造'!K$53),'実質公債費比率（分子）の構造'!K$53,NA())</f>
        <v>67</v>
      </c>
      <c r="D50" s="182" t="e">
        <f>NA()</f>
        <v>#N/A</v>
      </c>
      <c r="E50" s="182" t="e">
        <f>NA()</f>
        <v>#N/A</v>
      </c>
      <c r="F50" s="182">
        <f>IF(ISNUMBER('実質公債費比率（分子）の構造'!L$53),'実質公債費比率（分子）の構造'!L$53,NA())</f>
        <v>115</v>
      </c>
      <c r="G50" s="182" t="e">
        <f>NA()</f>
        <v>#N/A</v>
      </c>
      <c r="H50" s="182" t="e">
        <f>NA()</f>
        <v>#N/A</v>
      </c>
      <c r="I50" s="182">
        <f>IF(ISNUMBER('実質公債費比率（分子）の構造'!M$53),'実質公債費比率（分子）の構造'!M$53,NA())</f>
        <v>190</v>
      </c>
      <c r="J50" s="182" t="e">
        <f>NA()</f>
        <v>#N/A</v>
      </c>
      <c r="K50" s="182" t="e">
        <f>NA()</f>
        <v>#N/A</v>
      </c>
      <c r="L50" s="182">
        <f>IF(ISNUMBER('実質公債費比率（分子）の構造'!N$53),'実質公債費比率（分子）の構造'!N$53,NA())</f>
        <v>179</v>
      </c>
      <c r="M50" s="182" t="e">
        <f>NA()</f>
        <v>#N/A</v>
      </c>
      <c r="N50" s="182" t="e">
        <f>NA()</f>
        <v>#N/A</v>
      </c>
      <c r="O50" s="182">
        <f>IF(ISNUMBER('実質公債費比率（分子）の構造'!O$53),'実質公債費比率（分子）の構造'!O$53,NA())</f>
        <v>421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13880</v>
      </c>
      <c r="E56" s="181"/>
      <c r="F56" s="181"/>
      <c r="G56" s="181">
        <f>'将来負担比率（分子）の構造'!J$52</f>
        <v>13893</v>
      </c>
      <c r="H56" s="181"/>
      <c r="I56" s="181"/>
      <c r="J56" s="181">
        <f>'将来負担比率（分子）の構造'!K$52</f>
        <v>14017</v>
      </c>
      <c r="K56" s="181"/>
      <c r="L56" s="181"/>
      <c r="M56" s="181">
        <f>'将来負担比率（分子）の構造'!L$52</f>
        <v>13927</v>
      </c>
      <c r="N56" s="181"/>
      <c r="O56" s="181"/>
      <c r="P56" s="181">
        <f>'将来負担比率（分子）の構造'!M$52</f>
        <v>13943</v>
      </c>
    </row>
    <row r="57" spans="1:16" x14ac:dyDescent="0.15">
      <c r="A57" s="181" t="s">
        <v>42</v>
      </c>
      <c r="B57" s="181"/>
      <c r="C57" s="181"/>
      <c r="D57" s="181">
        <f>'将来負担比率（分子）の構造'!I$51</f>
        <v>3121</v>
      </c>
      <c r="E57" s="181"/>
      <c r="F57" s="181"/>
      <c r="G57" s="181">
        <f>'将来負担比率（分子）の構造'!J$51</f>
        <v>3851</v>
      </c>
      <c r="H57" s="181"/>
      <c r="I57" s="181"/>
      <c r="J57" s="181">
        <f>'将来負担比率（分子）の構造'!K$51</f>
        <v>3726</v>
      </c>
      <c r="K57" s="181"/>
      <c r="L57" s="181"/>
      <c r="M57" s="181">
        <f>'将来負担比率（分子）の構造'!L$51</f>
        <v>3349</v>
      </c>
      <c r="N57" s="181"/>
      <c r="O57" s="181"/>
      <c r="P57" s="181">
        <f>'将来負担比率（分子）の構造'!M$51</f>
        <v>2836</v>
      </c>
    </row>
    <row r="58" spans="1:16" x14ac:dyDescent="0.15">
      <c r="A58" s="181" t="s">
        <v>41</v>
      </c>
      <c r="B58" s="181"/>
      <c r="C58" s="181"/>
      <c r="D58" s="181">
        <f>'将来負担比率（分子）の構造'!I$50</f>
        <v>4166</v>
      </c>
      <c r="E58" s="181"/>
      <c r="F58" s="181"/>
      <c r="G58" s="181">
        <f>'将来負担比率（分子）の構造'!J$50</f>
        <v>4777</v>
      </c>
      <c r="H58" s="181"/>
      <c r="I58" s="181"/>
      <c r="J58" s="181">
        <f>'将来負担比率（分子）の構造'!K$50</f>
        <v>5001</v>
      </c>
      <c r="K58" s="181"/>
      <c r="L58" s="181"/>
      <c r="M58" s="181">
        <f>'将来負担比率（分子）の構造'!L$50</f>
        <v>5438</v>
      </c>
      <c r="N58" s="181"/>
      <c r="O58" s="181"/>
      <c r="P58" s="181">
        <f>'将来負担比率（分子）の構造'!M$50</f>
        <v>5087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29</v>
      </c>
      <c r="F61" s="181"/>
      <c r="G61" s="181"/>
      <c r="H61" s="181">
        <f>'将来負担比率（分子）の構造'!K$46</f>
        <v>275</v>
      </c>
      <c r="I61" s="181"/>
      <c r="J61" s="181"/>
      <c r="K61" s="181">
        <f>'将来負担比率（分子）の構造'!L$46</f>
        <v>545</v>
      </c>
      <c r="L61" s="181"/>
      <c r="M61" s="181"/>
      <c r="N61" s="181">
        <f>'将来負担比率（分子）の構造'!M$46</f>
        <v>549</v>
      </c>
      <c r="O61" s="181"/>
      <c r="P61" s="181"/>
    </row>
    <row r="62" spans="1:16" x14ac:dyDescent="0.15">
      <c r="A62" s="181" t="s">
        <v>35</v>
      </c>
      <c r="B62" s="181">
        <f>'将来負担比率（分子）の構造'!I$45</f>
        <v>555</v>
      </c>
      <c r="C62" s="181"/>
      <c r="D62" s="181"/>
      <c r="E62" s="181">
        <f>'将来負担比率（分子）の構造'!J$45</f>
        <v>874</v>
      </c>
      <c r="F62" s="181"/>
      <c r="G62" s="181"/>
      <c r="H62" s="181">
        <f>'将来負担比率（分子）の構造'!K$45</f>
        <v>592</v>
      </c>
      <c r="I62" s="181"/>
      <c r="J62" s="181"/>
      <c r="K62" s="181">
        <f>'将来負担比率（分子）の構造'!L$45</f>
        <v>457</v>
      </c>
      <c r="L62" s="181"/>
      <c r="M62" s="181"/>
      <c r="N62" s="181">
        <f>'将来負担比率（分子）の構造'!M$45</f>
        <v>623</v>
      </c>
      <c r="O62" s="181"/>
      <c r="P62" s="181"/>
    </row>
    <row r="63" spans="1:16" x14ac:dyDescent="0.15">
      <c r="A63" s="181" t="s">
        <v>34</v>
      </c>
      <c r="B63" s="181">
        <f>'将来負担比率（分子）の構造'!I$44</f>
        <v>457</v>
      </c>
      <c r="C63" s="181"/>
      <c r="D63" s="181"/>
      <c r="E63" s="181">
        <f>'将来負担比率（分子）の構造'!J$44</f>
        <v>876</v>
      </c>
      <c r="F63" s="181"/>
      <c r="G63" s="181"/>
      <c r="H63" s="181">
        <f>'将来負担比率（分子）の構造'!K$44</f>
        <v>1213</v>
      </c>
      <c r="I63" s="181"/>
      <c r="J63" s="181"/>
      <c r="K63" s="181">
        <f>'将来負担比率（分子）の構造'!L$44</f>
        <v>1402</v>
      </c>
      <c r="L63" s="181"/>
      <c r="M63" s="181"/>
      <c r="N63" s="181">
        <f>'将来負担比率（分子）の構造'!M$44</f>
        <v>1413</v>
      </c>
      <c r="O63" s="181"/>
      <c r="P63" s="181"/>
    </row>
    <row r="64" spans="1:16" x14ac:dyDescent="0.15">
      <c r="A64" s="181" t="s">
        <v>33</v>
      </c>
      <c r="B64" s="181">
        <f>'将来負担比率（分子）の構造'!I$43</f>
        <v>793</v>
      </c>
      <c r="C64" s="181"/>
      <c r="D64" s="181"/>
      <c r="E64" s="181">
        <f>'将来負担比率（分子）の構造'!J$43</f>
        <v>879</v>
      </c>
      <c r="F64" s="181"/>
      <c r="G64" s="181"/>
      <c r="H64" s="181">
        <f>'将来負担比率（分子）の構造'!K$43</f>
        <v>736</v>
      </c>
      <c r="I64" s="181"/>
      <c r="J64" s="181"/>
      <c r="K64" s="181">
        <f>'将来負担比率（分子）の構造'!L$43</f>
        <v>921</v>
      </c>
      <c r="L64" s="181"/>
      <c r="M64" s="181"/>
      <c r="N64" s="181">
        <f>'将来負担比率（分子）の構造'!M$43</f>
        <v>841</v>
      </c>
      <c r="O64" s="181"/>
      <c r="P64" s="181"/>
    </row>
    <row r="65" spans="1:16" x14ac:dyDescent="0.15">
      <c r="A65" s="181" t="s">
        <v>32</v>
      </c>
      <c r="B65" s="181">
        <f>'将来負担比率（分子）の構造'!I$42</f>
        <v>1029</v>
      </c>
      <c r="C65" s="181"/>
      <c r="D65" s="181"/>
      <c r="E65" s="181">
        <f>'将来負担比率（分子）の構造'!J$42</f>
        <v>3841</v>
      </c>
      <c r="F65" s="181"/>
      <c r="G65" s="181"/>
      <c r="H65" s="181">
        <f>'将来負担比率（分子）の構造'!K$42</f>
        <v>1310</v>
      </c>
      <c r="I65" s="181"/>
      <c r="J65" s="181"/>
      <c r="K65" s="181">
        <f>'将来負担比率（分子）の構造'!L$42</f>
        <v>1897</v>
      </c>
      <c r="L65" s="181"/>
      <c r="M65" s="181"/>
      <c r="N65" s="181">
        <f>'将来負担比率（分子）の構造'!M$42</f>
        <v>2552</v>
      </c>
      <c r="O65" s="181"/>
      <c r="P65" s="181"/>
    </row>
    <row r="66" spans="1:16" x14ac:dyDescent="0.15">
      <c r="A66" s="181" t="s">
        <v>31</v>
      </c>
      <c r="B66" s="181">
        <f>'将来負担比率（分子）の構造'!I$41</f>
        <v>16585</v>
      </c>
      <c r="C66" s="181"/>
      <c r="D66" s="181"/>
      <c r="E66" s="181">
        <f>'将来負担比率（分子）の構造'!J$41</f>
        <v>18392</v>
      </c>
      <c r="F66" s="181"/>
      <c r="G66" s="181"/>
      <c r="H66" s="181">
        <f>'将来負担比率（分子）の構造'!K$41</f>
        <v>20204</v>
      </c>
      <c r="I66" s="181"/>
      <c r="J66" s="181"/>
      <c r="K66" s="181">
        <f>'将来負担比率（分子）の構造'!L$41</f>
        <v>21713</v>
      </c>
      <c r="L66" s="181"/>
      <c r="M66" s="181"/>
      <c r="N66" s="181">
        <f>'将来負担比率（分子）の構造'!M$41</f>
        <v>21517</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2369</v>
      </c>
      <c r="G67" s="181" t="e">
        <f>NA()</f>
        <v>#N/A</v>
      </c>
      <c r="H67" s="181" t="e">
        <f>NA()</f>
        <v>#N/A</v>
      </c>
      <c r="I67" s="181">
        <f>IF(ISNUMBER('将来負担比率（分子）の構造'!K$53), IF('将来負担比率（分子）の構造'!K$53 &lt; 0, 0, '将来負担比率（分子）の構造'!K$53), NA())</f>
        <v>1586</v>
      </c>
      <c r="J67" s="181" t="e">
        <f>NA()</f>
        <v>#N/A</v>
      </c>
      <c r="K67" s="181" t="e">
        <f>NA()</f>
        <v>#N/A</v>
      </c>
      <c r="L67" s="181">
        <f>IF(ISNUMBER('将来負担比率（分子）の構造'!L$53), IF('将来負担比率（分子）の構造'!L$53 &lt; 0, 0, '将来負担比率（分子）の構造'!L$53), NA())</f>
        <v>4219</v>
      </c>
      <c r="M67" s="181" t="e">
        <f>NA()</f>
        <v>#N/A</v>
      </c>
      <c r="N67" s="181" t="e">
        <f>NA()</f>
        <v>#N/A</v>
      </c>
      <c r="O67" s="181">
        <f>IF(ISNUMBER('将来負担比率（分子）の構造'!M$53), IF('将来負担比率（分子）の構造'!M$53 &lt; 0, 0, '将来負担比率（分子）の構造'!M$53), NA())</f>
        <v>5627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2627</v>
      </c>
      <c r="C72" s="185">
        <f>基金残高に係る経年分析!G55</f>
        <v>2652</v>
      </c>
      <c r="D72" s="185">
        <f>基金残高に係る経年分析!H55</f>
        <v>2415</v>
      </c>
    </row>
    <row r="73" spans="1:16" x14ac:dyDescent="0.15">
      <c r="A73" s="184" t="s">
        <v>78</v>
      </c>
      <c r="B73" s="185">
        <f>基金残高に係る経年分析!F56</f>
        <v>1</v>
      </c>
      <c r="C73" s="185">
        <f>基金残高に係る経年分析!G56</f>
        <v>1</v>
      </c>
      <c r="D73" s="185">
        <f>基金残高に係る経年分析!H56</f>
        <v>1</v>
      </c>
    </row>
    <row r="74" spans="1:16" x14ac:dyDescent="0.15">
      <c r="A74" s="184" t="s">
        <v>79</v>
      </c>
      <c r="B74" s="185">
        <f>基金残高に係る経年分析!F57</f>
        <v>1473</v>
      </c>
      <c r="C74" s="185">
        <f>基金残高に係る経年分析!G57</f>
        <v>1631</v>
      </c>
      <c r="D74" s="185">
        <f>基金残高に係る経年分析!H57</f>
        <v>1477</v>
      </c>
    </row>
  </sheetData>
  <sheetProtection algorithmName="SHA-512" hashValue="5wYL1qqrPWPWV+D8R8oa7EfPeMq4PDevJaCgX0Bn6jYEAOB0re4f8SvHeRc9++pj7RabSeAzcQ4f8V1yq+ZdXA==" saltValue="AUFAoCLphrYYYE7KlB4I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P1" workbookViewId="0">
      <selection activeCell="AP1" sqref="AP1"/>
    </sheetView>
  </sheetViews>
  <sheetFormatPr defaultColWidth="0" defaultRowHeight="11.25" customHeight="1" zeroHeight="1" x14ac:dyDescent="0.15"/>
  <cols>
    <col min="1" max="95" width="1.5703125" style="226" customWidth="1"/>
    <col min="96" max="133" width="1.5703125" style="242" customWidth="1"/>
    <col min="134" max="143" width="1.57031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225</v>
      </c>
      <c r="C5" s="745"/>
      <c r="D5" s="745"/>
      <c r="E5" s="745"/>
      <c r="F5" s="745"/>
      <c r="G5" s="745"/>
      <c r="H5" s="745"/>
      <c r="I5" s="745"/>
      <c r="J5" s="745"/>
      <c r="K5" s="745"/>
      <c r="L5" s="745"/>
      <c r="M5" s="745"/>
      <c r="N5" s="745"/>
      <c r="O5" s="745"/>
      <c r="P5" s="745"/>
      <c r="Q5" s="746"/>
      <c r="R5" s="733">
        <v>9281979</v>
      </c>
      <c r="S5" s="734"/>
      <c r="T5" s="734"/>
      <c r="U5" s="734"/>
      <c r="V5" s="734"/>
      <c r="W5" s="734"/>
      <c r="X5" s="734"/>
      <c r="Y5" s="777"/>
      <c r="Z5" s="795">
        <v>44.7</v>
      </c>
      <c r="AA5" s="795"/>
      <c r="AB5" s="795"/>
      <c r="AC5" s="795"/>
      <c r="AD5" s="796">
        <v>8730994</v>
      </c>
      <c r="AE5" s="796"/>
      <c r="AF5" s="796"/>
      <c r="AG5" s="796"/>
      <c r="AH5" s="796"/>
      <c r="AI5" s="796"/>
      <c r="AJ5" s="796"/>
      <c r="AK5" s="796"/>
      <c r="AL5" s="778">
        <v>77.400000000000006</v>
      </c>
      <c r="AM5" s="749"/>
      <c r="AN5" s="749"/>
      <c r="AO5" s="779"/>
      <c r="AP5" s="744" t="s">
        <v>226</v>
      </c>
      <c r="AQ5" s="745"/>
      <c r="AR5" s="745"/>
      <c r="AS5" s="745"/>
      <c r="AT5" s="745"/>
      <c r="AU5" s="745"/>
      <c r="AV5" s="745"/>
      <c r="AW5" s="745"/>
      <c r="AX5" s="745"/>
      <c r="AY5" s="745"/>
      <c r="AZ5" s="745"/>
      <c r="BA5" s="745"/>
      <c r="BB5" s="745"/>
      <c r="BC5" s="745"/>
      <c r="BD5" s="745"/>
      <c r="BE5" s="745"/>
      <c r="BF5" s="746"/>
      <c r="BG5" s="678">
        <v>8730994</v>
      </c>
      <c r="BH5" s="679"/>
      <c r="BI5" s="679"/>
      <c r="BJ5" s="679"/>
      <c r="BK5" s="679"/>
      <c r="BL5" s="679"/>
      <c r="BM5" s="679"/>
      <c r="BN5" s="680"/>
      <c r="BO5" s="715">
        <v>94.1</v>
      </c>
      <c r="BP5" s="715"/>
      <c r="BQ5" s="715"/>
      <c r="BR5" s="715"/>
      <c r="BS5" s="716" t="s">
        <v>130</v>
      </c>
      <c r="BT5" s="716"/>
      <c r="BU5" s="716"/>
      <c r="BV5" s="716"/>
      <c r="BW5" s="716"/>
      <c r="BX5" s="716"/>
      <c r="BY5" s="716"/>
      <c r="BZ5" s="716"/>
      <c r="CA5" s="716"/>
      <c r="CB5" s="775"/>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15">
      <c r="B6" s="675" t="s">
        <v>230</v>
      </c>
      <c r="C6" s="676"/>
      <c r="D6" s="676"/>
      <c r="E6" s="676"/>
      <c r="F6" s="676"/>
      <c r="G6" s="676"/>
      <c r="H6" s="676"/>
      <c r="I6" s="676"/>
      <c r="J6" s="676"/>
      <c r="K6" s="676"/>
      <c r="L6" s="676"/>
      <c r="M6" s="676"/>
      <c r="N6" s="676"/>
      <c r="O6" s="676"/>
      <c r="P6" s="676"/>
      <c r="Q6" s="677"/>
      <c r="R6" s="678">
        <v>151263</v>
      </c>
      <c r="S6" s="679"/>
      <c r="T6" s="679"/>
      <c r="U6" s="679"/>
      <c r="V6" s="679"/>
      <c r="W6" s="679"/>
      <c r="X6" s="679"/>
      <c r="Y6" s="680"/>
      <c r="Z6" s="715">
        <v>0.7</v>
      </c>
      <c r="AA6" s="715"/>
      <c r="AB6" s="715"/>
      <c r="AC6" s="715"/>
      <c r="AD6" s="716">
        <v>151263</v>
      </c>
      <c r="AE6" s="716"/>
      <c r="AF6" s="716"/>
      <c r="AG6" s="716"/>
      <c r="AH6" s="716"/>
      <c r="AI6" s="716"/>
      <c r="AJ6" s="716"/>
      <c r="AK6" s="716"/>
      <c r="AL6" s="681">
        <v>1.3</v>
      </c>
      <c r="AM6" s="682"/>
      <c r="AN6" s="682"/>
      <c r="AO6" s="717"/>
      <c r="AP6" s="675" t="s">
        <v>231</v>
      </c>
      <c r="AQ6" s="676"/>
      <c r="AR6" s="676"/>
      <c r="AS6" s="676"/>
      <c r="AT6" s="676"/>
      <c r="AU6" s="676"/>
      <c r="AV6" s="676"/>
      <c r="AW6" s="676"/>
      <c r="AX6" s="676"/>
      <c r="AY6" s="676"/>
      <c r="AZ6" s="676"/>
      <c r="BA6" s="676"/>
      <c r="BB6" s="676"/>
      <c r="BC6" s="676"/>
      <c r="BD6" s="676"/>
      <c r="BE6" s="676"/>
      <c r="BF6" s="677"/>
      <c r="BG6" s="678">
        <v>8730994</v>
      </c>
      <c r="BH6" s="679"/>
      <c r="BI6" s="679"/>
      <c r="BJ6" s="679"/>
      <c r="BK6" s="679"/>
      <c r="BL6" s="679"/>
      <c r="BM6" s="679"/>
      <c r="BN6" s="680"/>
      <c r="BO6" s="715">
        <v>94.1</v>
      </c>
      <c r="BP6" s="715"/>
      <c r="BQ6" s="715"/>
      <c r="BR6" s="715"/>
      <c r="BS6" s="716" t="s">
        <v>232</v>
      </c>
      <c r="BT6" s="716"/>
      <c r="BU6" s="716"/>
      <c r="BV6" s="716"/>
      <c r="BW6" s="716"/>
      <c r="BX6" s="716"/>
      <c r="BY6" s="716"/>
      <c r="BZ6" s="716"/>
      <c r="CA6" s="716"/>
      <c r="CB6" s="775"/>
      <c r="CD6" s="736" t="s">
        <v>233</v>
      </c>
      <c r="CE6" s="737"/>
      <c r="CF6" s="737"/>
      <c r="CG6" s="737"/>
      <c r="CH6" s="737"/>
      <c r="CI6" s="737"/>
      <c r="CJ6" s="737"/>
      <c r="CK6" s="737"/>
      <c r="CL6" s="737"/>
      <c r="CM6" s="737"/>
      <c r="CN6" s="737"/>
      <c r="CO6" s="737"/>
      <c r="CP6" s="737"/>
      <c r="CQ6" s="738"/>
      <c r="CR6" s="678">
        <v>191487</v>
      </c>
      <c r="CS6" s="679"/>
      <c r="CT6" s="679"/>
      <c r="CU6" s="679"/>
      <c r="CV6" s="679"/>
      <c r="CW6" s="679"/>
      <c r="CX6" s="679"/>
      <c r="CY6" s="680"/>
      <c r="CZ6" s="778">
        <v>1</v>
      </c>
      <c r="DA6" s="749"/>
      <c r="DB6" s="749"/>
      <c r="DC6" s="781"/>
      <c r="DD6" s="684">
        <v>216</v>
      </c>
      <c r="DE6" s="679"/>
      <c r="DF6" s="679"/>
      <c r="DG6" s="679"/>
      <c r="DH6" s="679"/>
      <c r="DI6" s="679"/>
      <c r="DJ6" s="679"/>
      <c r="DK6" s="679"/>
      <c r="DL6" s="679"/>
      <c r="DM6" s="679"/>
      <c r="DN6" s="679"/>
      <c r="DO6" s="679"/>
      <c r="DP6" s="680"/>
      <c r="DQ6" s="684">
        <v>191423</v>
      </c>
      <c r="DR6" s="679"/>
      <c r="DS6" s="679"/>
      <c r="DT6" s="679"/>
      <c r="DU6" s="679"/>
      <c r="DV6" s="679"/>
      <c r="DW6" s="679"/>
      <c r="DX6" s="679"/>
      <c r="DY6" s="679"/>
      <c r="DZ6" s="679"/>
      <c r="EA6" s="679"/>
      <c r="EB6" s="679"/>
      <c r="EC6" s="722"/>
    </row>
    <row r="7" spans="2:143" ht="11.25" customHeight="1" x14ac:dyDescent="0.15">
      <c r="B7" s="675" t="s">
        <v>234</v>
      </c>
      <c r="C7" s="676"/>
      <c r="D7" s="676"/>
      <c r="E7" s="676"/>
      <c r="F7" s="676"/>
      <c r="G7" s="676"/>
      <c r="H7" s="676"/>
      <c r="I7" s="676"/>
      <c r="J7" s="676"/>
      <c r="K7" s="676"/>
      <c r="L7" s="676"/>
      <c r="M7" s="676"/>
      <c r="N7" s="676"/>
      <c r="O7" s="676"/>
      <c r="P7" s="676"/>
      <c r="Q7" s="677"/>
      <c r="R7" s="678">
        <v>7216</v>
      </c>
      <c r="S7" s="679"/>
      <c r="T7" s="679"/>
      <c r="U7" s="679"/>
      <c r="V7" s="679"/>
      <c r="W7" s="679"/>
      <c r="X7" s="679"/>
      <c r="Y7" s="680"/>
      <c r="Z7" s="715">
        <v>0</v>
      </c>
      <c r="AA7" s="715"/>
      <c r="AB7" s="715"/>
      <c r="AC7" s="715"/>
      <c r="AD7" s="716">
        <v>7216</v>
      </c>
      <c r="AE7" s="716"/>
      <c r="AF7" s="716"/>
      <c r="AG7" s="716"/>
      <c r="AH7" s="716"/>
      <c r="AI7" s="716"/>
      <c r="AJ7" s="716"/>
      <c r="AK7" s="716"/>
      <c r="AL7" s="681">
        <v>0.1</v>
      </c>
      <c r="AM7" s="682"/>
      <c r="AN7" s="682"/>
      <c r="AO7" s="717"/>
      <c r="AP7" s="675" t="s">
        <v>235</v>
      </c>
      <c r="AQ7" s="676"/>
      <c r="AR7" s="676"/>
      <c r="AS7" s="676"/>
      <c r="AT7" s="676"/>
      <c r="AU7" s="676"/>
      <c r="AV7" s="676"/>
      <c r="AW7" s="676"/>
      <c r="AX7" s="676"/>
      <c r="AY7" s="676"/>
      <c r="AZ7" s="676"/>
      <c r="BA7" s="676"/>
      <c r="BB7" s="676"/>
      <c r="BC7" s="676"/>
      <c r="BD7" s="676"/>
      <c r="BE7" s="676"/>
      <c r="BF7" s="677"/>
      <c r="BG7" s="678">
        <v>4456699</v>
      </c>
      <c r="BH7" s="679"/>
      <c r="BI7" s="679"/>
      <c r="BJ7" s="679"/>
      <c r="BK7" s="679"/>
      <c r="BL7" s="679"/>
      <c r="BM7" s="679"/>
      <c r="BN7" s="680"/>
      <c r="BO7" s="715">
        <v>48</v>
      </c>
      <c r="BP7" s="715"/>
      <c r="BQ7" s="715"/>
      <c r="BR7" s="715"/>
      <c r="BS7" s="716" t="s">
        <v>232</v>
      </c>
      <c r="BT7" s="716"/>
      <c r="BU7" s="716"/>
      <c r="BV7" s="716"/>
      <c r="BW7" s="716"/>
      <c r="BX7" s="716"/>
      <c r="BY7" s="716"/>
      <c r="BZ7" s="716"/>
      <c r="CA7" s="716"/>
      <c r="CB7" s="775"/>
      <c r="CD7" s="711" t="s">
        <v>236</v>
      </c>
      <c r="CE7" s="712"/>
      <c r="CF7" s="712"/>
      <c r="CG7" s="712"/>
      <c r="CH7" s="712"/>
      <c r="CI7" s="712"/>
      <c r="CJ7" s="712"/>
      <c r="CK7" s="712"/>
      <c r="CL7" s="712"/>
      <c r="CM7" s="712"/>
      <c r="CN7" s="712"/>
      <c r="CO7" s="712"/>
      <c r="CP7" s="712"/>
      <c r="CQ7" s="713"/>
      <c r="CR7" s="678">
        <v>2779436</v>
      </c>
      <c r="CS7" s="679"/>
      <c r="CT7" s="679"/>
      <c r="CU7" s="679"/>
      <c r="CV7" s="679"/>
      <c r="CW7" s="679"/>
      <c r="CX7" s="679"/>
      <c r="CY7" s="680"/>
      <c r="CZ7" s="715">
        <v>14.1</v>
      </c>
      <c r="DA7" s="715"/>
      <c r="DB7" s="715"/>
      <c r="DC7" s="715"/>
      <c r="DD7" s="684">
        <v>339561</v>
      </c>
      <c r="DE7" s="679"/>
      <c r="DF7" s="679"/>
      <c r="DG7" s="679"/>
      <c r="DH7" s="679"/>
      <c r="DI7" s="679"/>
      <c r="DJ7" s="679"/>
      <c r="DK7" s="679"/>
      <c r="DL7" s="679"/>
      <c r="DM7" s="679"/>
      <c r="DN7" s="679"/>
      <c r="DO7" s="679"/>
      <c r="DP7" s="680"/>
      <c r="DQ7" s="684">
        <v>2138715</v>
      </c>
      <c r="DR7" s="679"/>
      <c r="DS7" s="679"/>
      <c r="DT7" s="679"/>
      <c r="DU7" s="679"/>
      <c r="DV7" s="679"/>
      <c r="DW7" s="679"/>
      <c r="DX7" s="679"/>
      <c r="DY7" s="679"/>
      <c r="DZ7" s="679"/>
      <c r="EA7" s="679"/>
      <c r="EB7" s="679"/>
      <c r="EC7" s="722"/>
    </row>
    <row r="8" spans="2:143" ht="11.25" customHeight="1" x14ac:dyDescent="0.15">
      <c r="B8" s="675" t="s">
        <v>237</v>
      </c>
      <c r="C8" s="676"/>
      <c r="D8" s="676"/>
      <c r="E8" s="676"/>
      <c r="F8" s="676"/>
      <c r="G8" s="676"/>
      <c r="H8" s="676"/>
      <c r="I8" s="676"/>
      <c r="J8" s="676"/>
      <c r="K8" s="676"/>
      <c r="L8" s="676"/>
      <c r="M8" s="676"/>
      <c r="N8" s="676"/>
      <c r="O8" s="676"/>
      <c r="P8" s="676"/>
      <c r="Q8" s="677"/>
      <c r="R8" s="678">
        <v>50101</v>
      </c>
      <c r="S8" s="679"/>
      <c r="T8" s="679"/>
      <c r="U8" s="679"/>
      <c r="V8" s="679"/>
      <c r="W8" s="679"/>
      <c r="X8" s="679"/>
      <c r="Y8" s="680"/>
      <c r="Z8" s="715">
        <v>0.2</v>
      </c>
      <c r="AA8" s="715"/>
      <c r="AB8" s="715"/>
      <c r="AC8" s="715"/>
      <c r="AD8" s="716">
        <v>50101</v>
      </c>
      <c r="AE8" s="716"/>
      <c r="AF8" s="716"/>
      <c r="AG8" s="716"/>
      <c r="AH8" s="716"/>
      <c r="AI8" s="716"/>
      <c r="AJ8" s="716"/>
      <c r="AK8" s="716"/>
      <c r="AL8" s="681">
        <v>0.4</v>
      </c>
      <c r="AM8" s="682"/>
      <c r="AN8" s="682"/>
      <c r="AO8" s="717"/>
      <c r="AP8" s="675" t="s">
        <v>238</v>
      </c>
      <c r="AQ8" s="676"/>
      <c r="AR8" s="676"/>
      <c r="AS8" s="676"/>
      <c r="AT8" s="676"/>
      <c r="AU8" s="676"/>
      <c r="AV8" s="676"/>
      <c r="AW8" s="676"/>
      <c r="AX8" s="676"/>
      <c r="AY8" s="676"/>
      <c r="AZ8" s="676"/>
      <c r="BA8" s="676"/>
      <c r="BB8" s="676"/>
      <c r="BC8" s="676"/>
      <c r="BD8" s="676"/>
      <c r="BE8" s="676"/>
      <c r="BF8" s="677"/>
      <c r="BG8" s="678">
        <v>112041</v>
      </c>
      <c r="BH8" s="679"/>
      <c r="BI8" s="679"/>
      <c r="BJ8" s="679"/>
      <c r="BK8" s="679"/>
      <c r="BL8" s="679"/>
      <c r="BM8" s="679"/>
      <c r="BN8" s="680"/>
      <c r="BO8" s="715">
        <v>1.2</v>
      </c>
      <c r="BP8" s="715"/>
      <c r="BQ8" s="715"/>
      <c r="BR8" s="715"/>
      <c r="BS8" s="684" t="s">
        <v>130</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7649420</v>
      </c>
      <c r="CS8" s="679"/>
      <c r="CT8" s="679"/>
      <c r="CU8" s="679"/>
      <c r="CV8" s="679"/>
      <c r="CW8" s="679"/>
      <c r="CX8" s="679"/>
      <c r="CY8" s="680"/>
      <c r="CZ8" s="715">
        <v>38.700000000000003</v>
      </c>
      <c r="DA8" s="715"/>
      <c r="DB8" s="715"/>
      <c r="DC8" s="715"/>
      <c r="DD8" s="684">
        <v>234464</v>
      </c>
      <c r="DE8" s="679"/>
      <c r="DF8" s="679"/>
      <c r="DG8" s="679"/>
      <c r="DH8" s="679"/>
      <c r="DI8" s="679"/>
      <c r="DJ8" s="679"/>
      <c r="DK8" s="679"/>
      <c r="DL8" s="679"/>
      <c r="DM8" s="679"/>
      <c r="DN8" s="679"/>
      <c r="DO8" s="679"/>
      <c r="DP8" s="680"/>
      <c r="DQ8" s="684">
        <v>3917384</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32844</v>
      </c>
      <c r="S9" s="679"/>
      <c r="T9" s="679"/>
      <c r="U9" s="679"/>
      <c r="V9" s="679"/>
      <c r="W9" s="679"/>
      <c r="X9" s="679"/>
      <c r="Y9" s="680"/>
      <c r="Z9" s="715">
        <v>0.2</v>
      </c>
      <c r="AA9" s="715"/>
      <c r="AB9" s="715"/>
      <c r="AC9" s="715"/>
      <c r="AD9" s="716">
        <v>32844</v>
      </c>
      <c r="AE9" s="716"/>
      <c r="AF9" s="716"/>
      <c r="AG9" s="716"/>
      <c r="AH9" s="716"/>
      <c r="AI9" s="716"/>
      <c r="AJ9" s="716"/>
      <c r="AK9" s="716"/>
      <c r="AL9" s="681">
        <v>0.3</v>
      </c>
      <c r="AM9" s="682"/>
      <c r="AN9" s="682"/>
      <c r="AO9" s="717"/>
      <c r="AP9" s="675" t="s">
        <v>241</v>
      </c>
      <c r="AQ9" s="676"/>
      <c r="AR9" s="676"/>
      <c r="AS9" s="676"/>
      <c r="AT9" s="676"/>
      <c r="AU9" s="676"/>
      <c r="AV9" s="676"/>
      <c r="AW9" s="676"/>
      <c r="AX9" s="676"/>
      <c r="AY9" s="676"/>
      <c r="AZ9" s="676"/>
      <c r="BA9" s="676"/>
      <c r="BB9" s="676"/>
      <c r="BC9" s="676"/>
      <c r="BD9" s="676"/>
      <c r="BE9" s="676"/>
      <c r="BF9" s="677"/>
      <c r="BG9" s="678">
        <v>3875178</v>
      </c>
      <c r="BH9" s="679"/>
      <c r="BI9" s="679"/>
      <c r="BJ9" s="679"/>
      <c r="BK9" s="679"/>
      <c r="BL9" s="679"/>
      <c r="BM9" s="679"/>
      <c r="BN9" s="680"/>
      <c r="BO9" s="715">
        <v>41.7</v>
      </c>
      <c r="BP9" s="715"/>
      <c r="BQ9" s="715"/>
      <c r="BR9" s="715"/>
      <c r="BS9" s="684" t="s">
        <v>130</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1523821</v>
      </c>
      <c r="CS9" s="679"/>
      <c r="CT9" s="679"/>
      <c r="CU9" s="679"/>
      <c r="CV9" s="679"/>
      <c r="CW9" s="679"/>
      <c r="CX9" s="679"/>
      <c r="CY9" s="680"/>
      <c r="CZ9" s="715">
        <v>7.7</v>
      </c>
      <c r="DA9" s="715"/>
      <c r="DB9" s="715"/>
      <c r="DC9" s="715"/>
      <c r="DD9" s="684">
        <v>8244</v>
      </c>
      <c r="DE9" s="679"/>
      <c r="DF9" s="679"/>
      <c r="DG9" s="679"/>
      <c r="DH9" s="679"/>
      <c r="DI9" s="679"/>
      <c r="DJ9" s="679"/>
      <c r="DK9" s="679"/>
      <c r="DL9" s="679"/>
      <c r="DM9" s="679"/>
      <c r="DN9" s="679"/>
      <c r="DO9" s="679"/>
      <c r="DP9" s="680"/>
      <c r="DQ9" s="684">
        <v>1407318</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130</v>
      </c>
      <c r="S10" s="679"/>
      <c r="T10" s="679"/>
      <c r="U10" s="679"/>
      <c r="V10" s="679"/>
      <c r="W10" s="679"/>
      <c r="X10" s="679"/>
      <c r="Y10" s="680"/>
      <c r="Z10" s="715" t="s">
        <v>244</v>
      </c>
      <c r="AA10" s="715"/>
      <c r="AB10" s="715"/>
      <c r="AC10" s="715"/>
      <c r="AD10" s="716" t="s">
        <v>130</v>
      </c>
      <c r="AE10" s="716"/>
      <c r="AF10" s="716"/>
      <c r="AG10" s="716"/>
      <c r="AH10" s="716"/>
      <c r="AI10" s="716"/>
      <c r="AJ10" s="716"/>
      <c r="AK10" s="716"/>
      <c r="AL10" s="681" t="s">
        <v>245</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151314</v>
      </c>
      <c r="BH10" s="679"/>
      <c r="BI10" s="679"/>
      <c r="BJ10" s="679"/>
      <c r="BK10" s="679"/>
      <c r="BL10" s="679"/>
      <c r="BM10" s="679"/>
      <c r="BN10" s="680"/>
      <c r="BO10" s="715">
        <v>1.6</v>
      </c>
      <c r="BP10" s="715"/>
      <c r="BQ10" s="715"/>
      <c r="BR10" s="715"/>
      <c r="BS10" s="684" t="s">
        <v>232</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t="s">
        <v>130</v>
      </c>
      <c r="CS10" s="679"/>
      <c r="CT10" s="679"/>
      <c r="CU10" s="679"/>
      <c r="CV10" s="679"/>
      <c r="CW10" s="679"/>
      <c r="CX10" s="679"/>
      <c r="CY10" s="680"/>
      <c r="CZ10" s="715" t="s">
        <v>232</v>
      </c>
      <c r="DA10" s="715"/>
      <c r="DB10" s="715"/>
      <c r="DC10" s="715"/>
      <c r="DD10" s="684" t="s">
        <v>130</v>
      </c>
      <c r="DE10" s="679"/>
      <c r="DF10" s="679"/>
      <c r="DG10" s="679"/>
      <c r="DH10" s="679"/>
      <c r="DI10" s="679"/>
      <c r="DJ10" s="679"/>
      <c r="DK10" s="679"/>
      <c r="DL10" s="679"/>
      <c r="DM10" s="679"/>
      <c r="DN10" s="679"/>
      <c r="DO10" s="679"/>
      <c r="DP10" s="680"/>
      <c r="DQ10" s="684" t="s">
        <v>130</v>
      </c>
      <c r="DR10" s="679"/>
      <c r="DS10" s="679"/>
      <c r="DT10" s="679"/>
      <c r="DU10" s="679"/>
      <c r="DV10" s="679"/>
      <c r="DW10" s="679"/>
      <c r="DX10" s="679"/>
      <c r="DY10" s="679"/>
      <c r="DZ10" s="679"/>
      <c r="EA10" s="679"/>
      <c r="EB10" s="679"/>
      <c r="EC10" s="722"/>
    </row>
    <row r="11" spans="2:143" ht="11.25" customHeight="1" x14ac:dyDescent="0.15">
      <c r="B11" s="675" t="s">
        <v>248</v>
      </c>
      <c r="C11" s="676"/>
      <c r="D11" s="676"/>
      <c r="E11" s="676"/>
      <c r="F11" s="676"/>
      <c r="G11" s="676"/>
      <c r="H11" s="676"/>
      <c r="I11" s="676"/>
      <c r="J11" s="676"/>
      <c r="K11" s="676"/>
      <c r="L11" s="676"/>
      <c r="M11" s="676"/>
      <c r="N11" s="676"/>
      <c r="O11" s="676"/>
      <c r="P11" s="676"/>
      <c r="Q11" s="677"/>
      <c r="R11" s="678">
        <v>1026429</v>
      </c>
      <c r="S11" s="679"/>
      <c r="T11" s="679"/>
      <c r="U11" s="679"/>
      <c r="V11" s="679"/>
      <c r="W11" s="679"/>
      <c r="X11" s="679"/>
      <c r="Y11" s="680"/>
      <c r="Z11" s="681">
        <v>4.9000000000000004</v>
      </c>
      <c r="AA11" s="682"/>
      <c r="AB11" s="682"/>
      <c r="AC11" s="683"/>
      <c r="AD11" s="684">
        <v>1026429</v>
      </c>
      <c r="AE11" s="679"/>
      <c r="AF11" s="679"/>
      <c r="AG11" s="679"/>
      <c r="AH11" s="679"/>
      <c r="AI11" s="679"/>
      <c r="AJ11" s="679"/>
      <c r="AK11" s="680"/>
      <c r="AL11" s="681">
        <v>9.1</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318166</v>
      </c>
      <c r="BH11" s="679"/>
      <c r="BI11" s="679"/>
      <c r="BJ11" s="679"/>
      <c r="BK11" s="679"/>
      <c r="BL11" s="679"/>
      <c r="BM11" s="679"/>
      <c r="BN11" s="680"/>
      <c r="BO11" s="715">
        <v>3.4</v>
      </c>
      <c r="BP11" s="715"/>
      <c r="BQ11" s="715"/>
      <c r="BR11" s="715"/>
      <c r="BS11" s="684" t="s">
        <v>232</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109160</v>
      </c>
      <c r="CS11" s="679"/>
      <c r="CT11" s="679"/>
      <c r="CU11" s="679"/>
      <c r="CV11" s="679"/>
      <c r="CW11" s="679"/>
      <c r="CX11" s="679"/>
      <c r="CY11" s="680"/>
      <c r="CZ11" s="715">
        <v>0.6</v>
      </c>
      <c r="DA11" s="715"/>
      <c r="DB11" s="715"/>
      <c r="DC11" s="715"/>
      <c r="DD11" s="684">
        <v>22059</v>
      </c>
      <c r="DE11" s="679"/>
      <c r="DF11" s="679"/>
      <c r="DG11" s="679"/>
      <c r="DH11" s="679"/>
      <c r="DI11" s="679"/>
      <c r="DJ11" s="679"/>
      <c r="DK11" s="679"/>
      <c r="DL11" s="679"/>
      <c r="DM11" s="679"/>
      <c r="DN11" s="679"/>
      <c r="DO11" s="679"/>
      <c r="DP11" s="680"/>
      <c r="DQ11" s="684">
        <v>85405</v>
      </c>
      <c r="DR11" s="679"/>
      <c r="DS11" s="679"/>
      <c r="DT11" s="679"/>
      <c r="DU11" s="679"/>
      <c r="DV11" s="679"/>
      <c r="DW11" s="679"/>
      <c r="DX11" s="679"/>
      <c r="DY11" s="679"/>
      <c r="DZ11" s="679"/>
      <c r="EA11" s="679"/>
      <c r="EB11" s="679"/>
      <c r="EC11" s="722"/>
    </row>
    <row r="12" spans="2:143" ht="11.25" customHeight="1" x14ac:dyDescent="0.15">
      <c r="B12" s="675" t="s">
        <v>251</v>
      </c>
      <c r="C12" s="676"/>
      <c r="D12" s="676"/>
      <c r="E12" s="676"/>
      <c r="F12" s="676"/>
      <c r="G12" s="676"/>
      <c r="H12" s="676"/>
      <c r="I12" s="676"/>
      <c r="J12" s="676"/>
      <c r="K12" s="676"/>
      <c r="L12" s="676"/>
      <c r="M12" s="676"/>
      <c r="N12" s="676"/>
      <c r="O12" s="676"/>
      <c r="P12" s="676"/>
      <c r="Q12" s="677"/>
      <c r="R12" s="678">
        <v>23258</v>
      </c>
      <c r="S12" s="679"/>
      <c r="T12" s="679"/>
      <c r="U12" s="679"/>
      <c r="V12" s="679"/>
      <c r="W12" s="679"/>
      <c r="X12" s="679"/>
      <c r="Y12" s="680"/>
      <c r="Z12" s="715">
        <v>0.1</v>
      </c>
      <c r="AA12" s="715"/>
      <c r="AB12" s="715"/>
      <c r="AC12" s="715"/>
      <c r="AD12" s="716">
        <v>23258</v>
      </c>
      <c r="AE12" s="716"/>
      <c r="AF12" s="716"/>
      <c r="AG12" s="716"/>
      <c r="AH12" s="716"/>
      <c r="AI12" s="716"/>
      <c r="AJ12" s="716"/>
      <c r="AK12" s="716"/>
      <c r="AL12" s="681">
        <v>0.2</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3812655</v>
      </c>
      <c r="BH12" s="679"/>
      <c r="BI12" s="679"/>
      <c r="BJ12" s="679"/>
      <c r="BK12" s="679"/>
      <c r="BL12" s="679"/>
      <c r="BM12" s="679"/>
      <c r="BN12" s="680"/>
      <c r="BO12" s="715">
        <v>41.1</v>
      </c>
      <c r="BP12" s="715"/>
      <c r="BQ12" s="715"/>
      <c r="BR12" s="715"/>
      <c r="BS12" s="684" t="s">
        <v>232</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161221</v>
      </c>
      <c r="CS12" s="679"/>
      <c r="CT12" s="679"/>
      <c r="CU12" s="679"/>
      <c r="CV12" s="679"/>
      <c r="CW12" s="679"/>
      <c r="CX12" s="679"/>
      <c r="CY12" s="680"/>
      <c r="CZ12" s="715">
        <v>0.8</v>
      </c>
      <c r="DA12" s="715"/>
      <c r="DB12" s="715"/>
      <c r="DC12" s="715"/>
      <c r="DD12" s="684" t="s">
        <v>232</v>
      </c>
      <c r="DE12" s="679"/>
      <c r="DF12" s="679"/>
      <c r="DG12" s="679"/>
      <c r="DH12" s="679"/>
      <c r="DI12" s="679"/>
      <c r="DJ12" s="679"/>
      <c r="DK12" s="679"/>
      <c r="DL12" s="679"/>
      <c r="DM12" s="679"/>
      <c r="DN12" s="679"/>
      <c r="DO12" s="679"/>
      <c r="DP12" s="680"/>
      <c r="DQ12" s="684">
        <v>97762</v>
      </c>
      <c r="DR12" s="679"/>
      <c r="DS12" s="679"/>
      <c r="DT12" s="679"/>
      <c r="DU12" s="679"/>
      <c r="DV12" s="679"/>
      <c r="DW12" s="679"/>
      <c r="DX12" s="679"/>
      <c r="DY12" s="679"/>
      <c r="DZ12" s="679"/>
      <c r="EA12" s="679"/>
      <c r="EB12" s="679"/>
      <c r="EC12" s="722"/>
    </row>
    <row r="13" spans="2:143" ht="11.25" customHeight="1" x14ac:dyDescent="0.15">
      <c r="B13" s="675" t="s">
        <v>254</v>
      </c>
      <c r="C13" s="676"/>
      <c r="D13" s="676"/>
      <c r="E13" s="676"/>
      <c r="F13" s="676"/>
      <c r="G13" s="676"/>
      <c r="H13" s="676"/>
      <c r="I13" s="676"/>
      <c r="J13" s="676"/>
      <c r="K13" s="676"/>
      <c r="L13" s="676"/>
      <c r="M13" s="676"/>
      <c r="N13" s="676"/>
      <c r="O13" s="676"/>
      <c r="P13" s="676"/>
      <c r="Q13" s="677"/>
      <c r="R13" s="678" t="s">
        <v>130</v>
      </c>
      <c r="S13" s="679"/>
      <c r="T13" s="679"/>
      <c r="U13" s="679"/>
      <c r="V13" s="679"/>
      <c r="W13" s="679"/>
      <c r="X13" s="679"/>
      <c r="Y13" s="680"/>
      <c r="Z13" s="715" t="s">
        <v>130</v>
      </c>
      <c r="AA13" s="715"/>
      <c r="AB13" s="715"/>
      <c r="AC13" s="715"/>
      <c r="AD13" s="716" t="s">
        <v>232</v>
      </c>
      <c r="AE13" s="716"/>
      <c r="AF13" s="716"/>
      <c r="AG13" s="716"/>
      <c r="AH13" s="716"/>
      <c r="AI13" s="716"/>
      <c r="AJ13" s="716"/>
      <c r="AK13" s="716"/>
      <c r="AL13" s="681" t="s">
        <v>232</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3778943</v>
      </c>
      <c r="BH13" s="679"/>
      <c r="BI13" s="679"/>
      <c r="BJ13" s="679"/>
      <c r="BK13" s="679"/>
      <c r="BL13" s="679"/>
      <c r="BM13" s="679"/>
      <c r="BN13" s="680"/>
      <c r="BO13" s="715">
        <v>40.700000000000003</v>
      </c>
      <c r="BP13" s="715"/>
      <c r="BQ13" s="715"/>
      <c r="BR13" s="715"/>
      <c r="BS13" s="684" t="s">
        <v>244</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1679092</v>
      </c>
      <c r="CS13" s="679"/>
      <c r="CT13" s="679"/>
      <c r="CU13" s="679"/>
      <c r="CV13" s="679"/>
      <c r="CW13" s="679"/>
      <c r="CX13" s="679"/>
      <c r="CY13" s="680"/>
      <c r="CZ13" s="715">
        <v>8.5</v>
      </c>
      <c r="DA13" s="715"/>
      <c r="DB13" s="715"/>
      <c r="DC13" s="715"/>
      <c r="DD13" s="684">
        <v>913280</v>
      </c>
      <c r="DE13" s="679"/>
      <c r="DF13" s="679"/>
      <c r="DG13" s="679"/>
      <c r="DH13" s="679"/>
      <c r="DI13" s="679"/>
      <c r="DJ13" s="679"/>
      <c r="DK13" s="679"/>
      <c r="DL13" s="679"/>
      <c r="DM13" s="679"/>
      <c r="DN13" s="679"/>
      <c r="DO13" s="679"/>
      <c r="DP13" s="680"/>
      <c r="DQ13" s="684">
        <v>913507</v>
      </c>
      <c r="DR13" s="679"/>
      <c r="DS13" s="679"/>
      <c r="DT13" s="679"/>
      <c r="DU13" s="679"/>
      <c r="DV13" s="679"/>
      <c r="DW13" s="679"/>
      <c r="DX13" s="679"/>
      <c r="DY13" s="679"/>
      <c r="DZ13" s="679"/>
      <c r="EA13" s="679"/>
      <c r="EB13" s="679"/>
      <c r="EC13" s="722"/>
    </row>
    <row r="14" spans="2:143" ht="11.25" customHeight="1" x14ac:dyDescent="0.15">
      <c r="B14" s="675" t="s">
        <v>257</v>
      </c>
      <c r="C14" s="676"/>
      <c r="D14" s="676"/>
      <c r="E14" s="676"/>
      <c r="F14" s="676"/>
      <c r="G14" s="676"/>
      <c r="H14" s="676"/>
      <c r="I14" s="676"/>
      <c r="J14" s="676"/>
      <c r="K14" s="676"/>
      <c r="L14" s="676"/>
      <c r="M14" s="676"/>
      <c r="N14" s="676"/>
      <c r="O14" s="676"/>
      <c r="P14" s="676"/>
      <c r="Q14" s="677"/>
      <c r="R14" s="678">
        <v>31367</v>
      </c>
      <c r="S14" s="679"/>
      <c r="T14" s="679"/>
      <c r="U14" s="679"/>
      <c r="V14" s="679"/>
      <c r="W14" s="679"/>
      <c r="X14" s="679"/>
      <c r="Y14" s="680"/>
      <c r="Z14" s="715">
        <v>0.2</v>
      </c>
      <c r="AA14" s="715"/>
      <c r="AB14" s="715"/>
      <c r="AC14" s="715"/>
      <c r="AD14" s="716">
        <v>31367</v>
      </c>
      <c r="AE14" s="716"/>
      <c r="AF14" s="716"/>
      <c r="AG14" s="716"/>
      <c r="AH14" s="716"/>
      <c r="AI14" s="716"/>
      <c r="AJ14" s="716"/>
      <c r="AK14" s="716"/>
      <c r="AL14" s="681">
        <v>0.3</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104410</v>
      </c>
      <c r="BH14" s="679"/>
      <c r="BI14" s="679"/>
      <c r="BJ14" s="679"/>
      <c r="BK14" s="679"/>
      <c r="BL14" s="679"/>
      <c r="BM14" s="679"/>
      <c r="BN14" s="680"/>
      <c r="BO14" s="715">
        <v>1.1000000000000001</v>
      </c>
      <c r="BP14" s="715"/>
      <c r="BQ14" s="715"/>
      <c r="BR14" s="715"/>
      <c r="BS14" s="684" t="s">
        <v>130</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1237510</v>
      </c>
      <c r="CS14" s="679"/>
      <c r="CT14" s="679"/>
      <c r="CU14" s="679"/>
      <c r="CV14" s="679"/>
      <c r="CW14" s="679"/>
      <c r="CX14" s="679"/>
      <c r="CY14" s="680"/>
      <c r="CZ14" s="715">
        <v>6.3</v>
      </c>
      <c r="DA14" s="715"/>
      <c r="DB14" s="715"/>
      <c r="DC14" s="715"/>
      <c r="DD14" s="684">
        <v>12581</v>
      </c>
      <c r="DE14" s="679"/>
      <c r="DF14" s="679"/>
      <c r="DG14" s="679"/>
      <c r="DH14" s="679"/>
      <c r="DI14" s="679"/>
      <c r="DJ14" s="679"/>
      <c r="DK14" s="679"/>
      <c r="DL14" s="679"/>
      <c r="DM14" s="679"/>
      <c r="DN14" s="679"/>
      <c r="DO14" s="679"/>
      <c r="DP14" s="680"/>
      <c r="DQ14" s="684">
        <v>1236352</v>
      </c>
      <c r="DR14" s="679"/>
      <c r="DS14" s="679"/>
      <c r="DT14" s="679"/>
      <c r="DU14" s="679"/>
      <c r="DV14" s="679"/>
      <c r="DW14" s="679"/>
      <c r="DX14" s="679"/>
      <c r="DY14" s="679"/>
      <c r="DZ14" s="679"/>
      <c r="EA14" s="679"/>
      <c r="EB14" s="679"/>
      <c r="EC14" s="722"/>
    </row>
    <row r="15" spans="2:143" ht="11.25" customHeight="1" x14ac:dyDescent="0.15">
      <c r="B15" s="675" t="s">
        <v>260</v>
      </c>
      <c r="C15" s="676"/>
      <c r="D15" s="676"/>
      <c r="E15" s="676"/>
      <c r="F15" s="676"/>
      <c r="G15" s="676"/>
      <c r="H15" s="676"/>
      <c r="I15" s="676"/>
      <c r="J15" s="676"/>
      <c r="K15" s="676"/>
      <c r="L15" s="676"/>
      <c r="M15" s="676"/>
      <c r="N15" s="676"/>
      <c r="O15" s="676"/>
      <c r="P15" s="676"/>
      <c r="Q15" s="677"/>
      <c r="R15" s="678" t="s">
        <v>232</v>
      </c>
      <c r="S15" s="679"/>
      <c r="T15" s="679"/>
      <c r="U15" s="679"/>
      <c r="V15" s="679"/>
      <c r="W15" s="679"/>
      <c r="X15" s="679"/>
      <c r="Y15" s="680"/>
      <c r="Z15" s="715" t="s">
        <v>130</v>
      </c>
      <c r="AA15" s="715"/>
      <c r="AB15" s="715"/>
      <c r="AC15" s="715"/>
      <c r="AD15" s="716" t="s">
        <v>130</v>
      </c>
      <c r="AE15" s="716"/>
      <c r="AF15" s="716"/>
      <c r="AG15" s="716"/>
      <c r="AH15" s="716"/>
      <c r="AI15" s="716"/>
      <c r="AJ15" s="716"/>
      <c r="AK15" s="716"/>
      <c r="AL15" s="681" t="s">
        <v>232</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357230</v>
      </c>
      <c r="BH15" s="679"/>
      <c r="BI15" s="679"/>
      <c r="BJ15" s="679"/>
      <c r="BK15" s="679"/>
      <c r="BL15" s="679"/>
      <c r="BM15" s="679"/>
      <c r="BN15" s="680"/>
      <c r="BO15" s="715">
        <v>3.8</v>
      </c>
      <c r="BP15" s="715"/>
      <c r="BQ15" s="715"/>
      <c r="BR15" s="715"/>
      <c r="BS15" s="684" t="s">
        <v>130</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2545651</v>
      </c>
      <c r="CS15" s="679"/>
      <c r="CT15" s="679"/>
      <c r="CU15" s="679"/>
      <c r="CV15" s="679"/>
      <c r="CW15" s="679"/>
      <c r="CX15" s="679"/>
      <c r="CY15" s="680"/>
      <c r="CZ15" s="715">
        <v>12.9</v>
      </c>
      <c r="DA15" s="715"/>
      <c r="DB15" s="715"/>
      <c r="DC15" s="715"/>
      <c r="DD15" s="684">
        <v>470748</v>
      </c>
      <c r="DE15" s="679"/>
      <c r="DF15" s="679"/>
      <c r="DG15" s="679"/>
      <c r="DH15" s="679"/>
      <c r="DI15" s="679"/>
      <c r="DJ15" s="679"/>
      <c r="DK15" s="679"/>
      <c r="DL15" s="679"/>
      <c r="DM15" s="679"/>
      <c r="DN15" s="679"/>
      <c r="DO15" s="679"/>
      <c r="DP15" s="680"/>
      <c r="DQ15" s="684">
        <v>1915798</v>
      </c>
      <c r="DR15" s="679"/>
      <c r="DS15" s="679"/>
      <c r="DT15" s="679"/>
      <c r="DU15" s="679"/>
      <c r="DV15" s="679"/>
      <c r="DW15" s="679"/>
      <c r="DX15" s="679"/>
      <c r="DY15" s="679"/>
      <c r="DZ15" s="679"/>
      <c r="EA15" s="679"/>
      <c r="EB15" s="679"/>
      <c r="EC15" s="722"/>
    </row>
    <row r="16" spans="2:143" ht="11.25" customHeight="1" x14ac:dyDescent="0.15">
      <c r="B16" s="675" t="s">
        <v>263</v>
      </c>
      <c r="C16" s="676"/>
      <c r="D16" s="676"/>
      <c r="E16" s="676"/>
      <c r="F16" s="676"/>
      <c r="G16" s="676"/>
      <c r="H16" s="676"/>
      <c r="I16" s="676"/>
      <c r="J16" s="676"/>
      <c r="K16" s="676"/>
      <c r="L16" s="676"/>
      <c r="M16" s="676"/>
      <c r="N16" s="676"/>
      <c r="O16" s="676"/>
      <c r="P16" s="676"/>
      <c r="Q16" s="677"/>
      <c r="R16" s="678">
        <v>9165</v>
      </c>
      <c r="S16" s="679"/>
      <c r="T16" s="679"/>
      <c r="U16" s="679"/>
      <c r="V16" s="679"/>
      <c r="W16" s="679"/>
      <c r="X16" s="679"/>
      <c r="Y16" s="680"/>
      <c r="Z16" s="715">
        <v>0</v>
      </c>
      <c r="AA16" s="715"/>
      <c r="AB16" s="715"/>
      <c r="AC16" s="715"/>
      <c r="AD16" s="716">
        <v>9165</v>
      </c>
      <c r="AE16" s="716"/>
      <c r="AF16" s="716"/>
      <c r="AG16" s="716"/>
      <c r="AH16" s="716"/>
      <c r="AI16" s="716"/>
      <c r="AJ16" s="716"/>
      <c r="AK16" s="716"/>
      <c r="AL16" s="681">
        <v>0.1</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130</v>
      </c>
      <c r="BH16" s="679"/>
      <c r="BI16" s="679"/>
      <c r="BJ16" s="679"/>
      <c r="BK16" s="679"/>
      <c r="BL16" s="679"/>
      <c r="BM16" s="679"/>
      <c r="BN16" s="680"/>
      <c r="BO16" s="715" t="s">
        <v>130</v>
      </c>
      <c r="BP16" s="715"/>
      <c r="BQ16" s="715"/>
      <c r="BR16" s="715"/>
      <c r="BS16" s="684" t="s">
        <v>244</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32035</v>
      </c>
      <c r="CS16" s="679"/>
      <c r="CT16" s="679"/>
      <c r="CU16" s="679"/>
      <c r="CV16" s="679"/>
      <c r="CW16" s="679"/>
      <c r="CX16" s="679"/>
      <c r="CY16" s="680"/>
      <c r="CZ16" s="715">
        <v>0.2</v>
      </c>
      <c r="DA16" s="715"/>
      <c r="DB16" s="715"/>
      <c r="DC16" s="715"/>
      <c r="DD16" s="684" t="s">
        <v>232</v>
      </c>
      <c r="DE16" s="679"/>
      <c r="DF16" s="679"/>
      <c r="DG16" s="679"/>
      <c r="DH16" s="679"/>
      <c r="DI16" s="679"/>
      <c r="DJ16" s="679"/>
      <c r="DK16" s="679"/>
      <c r="DL16" s="679"/>
      <c r="DM16" s="679"/>
      <c r="DN16" s="679"/>
      <c r="DO16" s="679"/>
      <c r="DP16" s="680"/>
      <c r="DQ16" s="684">
        <v>24728</v>
      </c>
      <c r="DR16" s="679"/>
      <c r="DS16" s="679"/>
      <c r="DT16" s="679"/>
      <c r="DU16" s="679"/>
      <c r="DV16" s="679"/>
      <c r="DW16" s="679"/>
      <c r="DX16" s="679"/>
      <c r="DY16" s="679"/>
      <c r="DZ16" s="679"/>
      <c r="EA16" s="679"/>
      <c r="EB16" s="679"/>
      <c r="EC16" s="722"/>
    </row>
    <row r="17" spans="2:133" ht="11.25" customHeight="1" x14ac:dyDescent="0.15">
      <c r="B17" s="675" t="s">
        <v>266</v>
      </c>
      <c r="C17" s="676"/>
      <c r="D17" s="676"/>
      <c r="E17" s="676"/>
      <c r="F17" s="676"/>
      <c r="G17" s="676"/>
      <c r="H17" s="676"/>
      <c r="I17" s="676"/>
      <c r="J17" s="676"/>
      <c r="K17" s="676"/>
      <c r="L17" s="676"/>
      <c r="M17" s="676"/>
      <c r="N17" s="676"/>
      <c r="O17" s="676"/>
      <c r="P17" s="676"/>
      <c r="Q17" s="677"/>
      <c r="R17" s="678">
        <v>180637</v>
      </c>
      <c r="S17" s="679"/>
      <c r="T17" s="679"/>
      <c r="U17" s="679"/>
      <c r="V17" s="679"/>
      <c r="W17" s="679"/>
      <c r="X17" s="679"/>
      <c r="Y17" s="680"/>
      <c r="Z17" s="715">
        <v>0.9</v>
      </c>
      <c r="AA17" s="715"/>
      <c r="AB17" s="715"/>
      <c r="AC17" s="715"/>
      <c r="AD17" s="716">
        <v>180637</v>
      </c>
      <c r="AE17" s="716"/>
      <c r="AF17" s="716"/>
      <c r="AG17" s="716"/>
      <c r="AH17" s="716"/>
      <c r="AI17" s="716"/>
      <c r="AJ17" s="716"/>
      <c r="AK17" s="716"/>
      <c r="AL17" s="681">
        <v>1.6</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232</v>
      </c>
      <c r="BH17" s="679"/>
      <c r="BI17" s="679"/>
      <c r="BJ17" s="679"/>
      <c r="BK17" s="679"/>
      <c r="BL17" s="679"/>
      <c r="BM17" s="679"/>
      <c r="BN17" s="680"/>
      <c r="BO17" s="715" t="s">
        <v>130</v>
      </c>
      <c r="BP17" s="715"/>
      <c r="BQ17" s="715"/>
      <c r="BR17" s="715"/>
      <c r="BS17" s="684" t="s">
        <v>130</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1837396</v>
      </c>
      <c r="CS17" s="679"/>
      <c r="CT17" s="679"/>
      <c r="CU17" s="679"/>
      <c r="CV17" s="679"/>
      <c r="CW17" s="679"/>
      <c r="CX17" s="679"/>
      <c r="CY17" s="680"/>
      <c r="CZ17" s="715">
        <v>9.3000000000000007</v>
      </c>
      <c r="DA17" s="715"/>
      <c r="DB17" s="715"/>
      <c r="DC17" s="715"/>
      <c r="DD17" s="684" t="s">
        <v>130</v>
      </c>
      <c r="DE17" s="679"/>
      <c r="DF17" s="679"/>
      <c r="DG17" s="679"/>
      <c r="DH17" s="679"/>
      <c r="DI17" s="679"/>
      <c r="DJ17" s="679"/>
      <c r="DK17" s="679"/>
      <c r="DL17" s="679"/>
      <c r="DM17" s="679"/>
      <c r="DN17" s="679"/>
      <c r="DO17" s="679"/>
      <c r="DP17" s="680"/>
      <c r="DQ17" s="684">
        <v>1837396</v>
      </c>
      <c r="DR17" s="679"/>
      <c r="DS17" s="679"/>
      <c r="DT17" s="679"/>
      <c r="DU17" s="679"/>
      <c r="DV17" s="679"/>
      <c r="DW17" s="679"/>
      <c r="DX17" s="679"/>
      <c r="DY17" s="679"/>
      <c r="DZ17" s="679"/>
      <c r="EA17" s="679"/>
      <c r="EB17" s="679"/>
      <c r="EC17" s="722"/>
    </row>
    <row r="18" spans="2:133" ht="11.25" customHeight="1" x14ac:dyDescent="0.15">
      <c r="B18" s="675" t="s">
        <v>269</v>
      </c>
      <c r="C18" s="676"/>
      <c r="D18" s="676"/>
      <c r="E18" s="676"/>
      <c r="F18" s="676"/>
      <c r="G18" s="676"/>
      <c r="H18" s="676"/>
      <c r="I18" s="676"/>
      <c r="J18" s="676"/>
      <c r="K18" s="676"/>
      <c r="L18" s="676"/>
      <c r="M18" s="676"/>
      <c r="N18" s="676"/>
      <c r="O18" s="676"/>
      <c r="P18" s="676"/>
      <c r="Q18" s="677"/>
      <c r="R18" s="678">
        <v>75531</v>
      </c>
      <c r="S18" s="679"/>
      <c r="T18" s="679"/>
      <c r="U18" s="679"/>
      <c r="V18" s="679"/>
      <c r="W18" s="679"/>
      <c r="X18" s="679"/>
      <c r="Y18" s="680"/>
      <c r="Z18" s="715">
        <v>0.4</v>
      </c>
      <c r="AA18" s="715"/>
      <c r="AB18" s="715"/>
      <c r="AC18" s="715"/>
      <c r="AD18" s="716">
        <v>75531</v>
      </c>
      <c r="AE18" s="716"/>
      <c r="AF18" s="716"/>
      <c r="AG18" s="716"/>
      <c r="AH18" s="716"/>
      <c r="AI18" s="716"/>
      <c r="AJ18" s="716"/>
      <c r="AK18" s="716"/>
      <c r="AL18" s="681">
        <v>0.7</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130</v>
      </c>
      <c r="BH18" s="679"/>
      <c r="BI18" s="679"/>
      <c r="BJ18" s="679"/>
      <c r="BK18" s="679"/>
      <c r="BL18" s="679"/>
      <c r="BM18" s="679"/>
      <c r="BN18" s="680"/>
      <c r="BO18" s="715" t="s">
        <v>130</v>
      </c>
      <c r="BP18" s="715"/>
      <c r="BQ18" s="715"/>
      <c r="BR18" s="715"/>
      <c r="BS18" s="684" t="s">
        <v>232</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130</v>
      </c>
      <c r="CS18" s="679"/>
      <c r="CT18" s="679"/>
      <c r="CU18" s="679"/>
      <c r="CV18" s="679"/>
      <c r="CW18" s="679"/>
      <c r="CX18" s="679"/>
      <c r="CY18" s="680"/>
      <c r="CZ18" s="715" t="s">
        <v>130</v>
      </c>
      <c r="DA18" s="715"/>
      <c r="DB18" s="715"/>
      <c r="DC18" s="715"/>
      <c r="DD18" s="684" t="s">
        <v>130</v>
      </c>
      <c r="DE18" s="679"/>
      <c r="DF18" s="679"/>
      <c r="DG18" s="679"/>
      <c r="DH18" s="679"/>
      <c r="DI18" s="679"/>
      <c r="DJ18" s="679"/>
      <c r="DK18" s="679"/>
      <c r="DL18" s="679"/>
      <c r="DM18" s="679"/>
      <c r="DN18" s="679"/>
      <c r="DO18" s="679"/>
      <c r="DP18" s="680"/>
      <c r="DQ18" s="684" t="s">
        <v>232</v>
      </c>
      <c r="DR18" s="679"/>
      <c r="DS18" s="679"/>
      <c r="DT18" s="679"/>
      <c r="DU18" s="679"/>
      <c r="DV18" s="679"/>
      <c r="DW18" s="679"/>
      <c r="DX18" s="679"/>
      <c r="DY18" s="679"/>
      <c r="DZ18" s="679"/>
      <c r="EA18" s="679"/>
      <c r="EB18" s="679"/>
      <c r="EC18" s="722"/>
    </row>
    <row r="19" spans="2:133" ht="11.25" customHeight="1" x14ac:dyDescent="0.15">
      <c r="B19" s="675" t="s">
        <v>272</v>
      </c>
      <c r="C19" s="676"/>
      <c r="D19" s="676"/>
      <c r="E19" s="676"/>
      <c r="F19" s="676"/>
      <c r="G19" s="676"/>
      <c r="H19" s="676"/>
      <c r="I19" s="676"/>
      <c r="J19" s="676"/>
      <c r="K19" s="676"/>
      <c r="L19" s="676"/>
      <c r="M19" s="676"/>
      <c r="N19" s="676"/>
      <c r="O19" s="676"/>
      <c r="P19" s="676"/>
      <c r="Q19" s="677"/>
      <c r="R19" s="678">
        <v>4336</v>
      </c>
      <c r="S19" s="679"/>
      <c r="T19" s="679"/>
      <c r="U19" s="679"/>
      <c r="V19" s="679"/>
      <c r="W19" s="679"/>
      <c r="X19" s="679"/>
      <c r="Y19" s="680"/>
      <c r="Z19" s="715">
        <v>0</v>
      </c>
      <c r="AA19" s="715"/>
      <c r="AB19" s="715"/>
      <c r="AC19" s="715"/>
      <c r="AD19" s="716">
        <v>4336</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v>550985</v>
      </c>
      <c r="BH19" s="679"/>
      <c r="BI19" s="679"/>
      <c r="BJ19" s="679"/>
      <c r="BK19" s="679"/>
      <c r="BL19" s="679"/>
      <c r="BM19" s="679"/>
      <c r="BN19" s="680"/>
      <c r="BO19" s="715">
        <v>5.9</v>
      </c>
      <c r="BP19" s="715"/>
      <c r="BQ19" s="715"/>
      <c r="BR19" s="715"/>
      <c r="BS19" s="684" t="s">
        <v>130</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232</v>
      </c>
      <c r="CS19" s="679"/>
      <c r="CT19" s="679"/>
      <c r="CU19" s="679"/>
      <c r="CV19" s="679"/>
      <c r="CW19" s="679"/>
      <c r="CX19" s="679"/>
      <c r="CY19" s="680"/>
      <c r="CZ19" s="715" t="s">
        <v>130</v>
      </c>
      <c r="DA19" s="715"/>
      <c r="DB19" s="715"/>
      <c r="DC19" s="715"/>
      <c r="DD19" s="684" t="s">
        <v>232</v>
      </c>
      <c r="DE19" s="679"/>
      <c r="DF19" s="679"/>
      <c r="DG19" s="679"/>
      <c r="DH19" s="679"/>
      <c r="DI19" s="679"/>
      <c r="DJ19" s="679"/>
      <c r="DK19" s="679"/>
      <c r="DL19" s="679"/>
      <c r="DM19" s="679"/>
      <c r="DN19" s="679"/>
      <c r="DO19" s="679"/>
      <c r="DP19" s="680"/>
      <c r="DQ19" s="684" t="s">
        <v>232</v>
      </c>
      <c r="DR19" s="679"/>
      <c r="DS19" s="679"/>
      <c r="DT19" s="679"/>
      <c r="DU19" s="679"/>
      <c r="DV19" s="679"/>
      <c r="DW19" s="679"/>
      <c r="DX19" s="679"/>
      <c r="DY19" s="679"/>
      <c r="DZ19" s="679"/>
      <c r="EA19" s="679"/>
      <c r="EB19" s="679"/>
      <c r="EC19" s="722"/>
    </row>
    <row r="20" spans="2:133" ht="11.25" customHeight="1" x14ac:dyDescent="0.15">
      <c r="B20" s="675" t="s">
        <v>275</v>
      </c>
      <c r="C20" s="676"/>
      <c r="D20" s="676"/>
      <c r="E20" s="676"/>
      <c r="F20" s="676"/>
      <c r="G20" s="676"/>
      <c r="H20" s="676"/>
      <c r="I20" s="676"/>
      <c r="J20" s="676"/>
      <c r="K20" s="676"/>
      <c r="L20" s="676"/>
      <c r="M20" s="676"/>
      <c r="N20" s="676"/>
      <c r="O20" s="676"/>
      <c r="P20" s="676"/>
      <c r="Q20" s="677"/>
      <c r="R20" s="678">
        <v>894</v>
      </c>
      <c r="S20" s="679"/>
      <c r="T20" s="679"/>
      <c r="U20" s="679"/>
      <c r="V20" s="679"/>
      <c r="W20" s="679"/>
      <c r="X20" s="679"/>
      <c r="Y20" s="680"/>
      <c r="Z20" s="715">
        <v>0</v>
      </c>
      <c r="AA20" s="715"/>
      <c r="AB20" s="715"/>
      <c r="AC20" s="715"/>
      <c r="AD20" s="716">
        <v>894</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v>550985</v>
      </c>
      <c r="BH20" s="679"/>
      <c r="BI20" s="679"/>
      <c r="BJ20" s="679"/>
      <c r="BK20" s="679"/>
      <c r="BL20" s="679"/>
      <c r="BM20" s="679"/>
      <c r="BN20" s="680"/>
      <c r="BO20" s="715">
        <v>5.9</v>
      </c>
      <c r="BP20" s="715"/>
      <c r="BQ20" s="715"/>
      <c r="BR20" s="715"/>
      <c r="BS20" s="684" t="s">
        <v>130</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19746229</v>
      </c>
      <c r="CS20" s="679"/>
      <c r="CT20" s="679"/>
      <c r="CU20" s="679"/>
      <c r="CV20" s="679"/>
      <c r="CW20" s="679"/>
      <c r="CX20" s="679"/>
      <c r="CY20" s="680"/>
      <c r="CZ20" s="715">
        <v>100</v>
      </c>
      <c r="DA20" s="715"/>
      <c r="DB20" s="715"/>
      <c r="DC20" s="715"/>
      <c r="DD20" s="684">
        <v>2001153</v>
      </c>
      <c r="DE20" s="679"/>
      <c r="DF20" s="679"/>
      <c r="DG20" s="679"/>
      <c r="DH20" s="679"/>
      <c r="DI20" s="679"/>
      <c r="DJ20" s="679"/>
      <c r="DK20" s="679"/>
      <c r="DL20" s="679"/>
      <c r="DM20" s="679"/>
      <c r="DN20" s="679"/>
      <c r="DO20" s="679"/>
      <c r="DP20" s="680"/>
      <c r="DQ20" s="684">
        <v>13765788</v>
      </c>
      <c r="DR20" s="679"/>
      <c r="DS20" s="679"/>
      <c r="DT20" s="679"/>
      <c r="DU20" s="679"/>
      <c r="DV20" s="679"/>
      <c r="DW20" s="679"/>
      <c r="DX20" s="679"/>
      <c r="DY20" s="679"/>
      <c r="DZ20" s="679"/>
      <c r="EA20" s="679"/>
      <c r="EB20" s="679"/>
      <c r="EC20" s="722"/>
    </row>
    <row r="21" spans="2:133" ht="11.25" customHeight="1" x14ac:dyDescent="0.15">
      <c r="B21" s="675" t="s">
        <v>278</v>
      </c>
      <c r="C21" s="676"/>
      <c r="D21" s="676"/>
      <c r="E21" s="676"/>
      <c r="F21" s="676"/>
      <c r="G21" s="676"/>
      <c r="H21" s="676"/>
      <c r="I21" s="676"/>
      <c r="J21" s="676"/>
      <c r="K21" s="676"/>
      <c r="L21" s="676"/>
      <c r="M21" s="676"/>
      <c r="N21" s="676"/>
      <c r="O21" s="676"/>
      <c r="P21" s="676"/>
      <c r="Q21" s="677"/>
      <c r="R21" s="678">
        <v>99876</v>
      </c>
      <c r="S21" s="679"/>
      <c r="T21" s="679"/>
      <c r="U21" s="679"/>
      <c r="V21" s="679"/>
      <c r="W21" s="679"/>
      <c r="X21" s="679"/>
      <c r="Y21" s="680"/>
      <c r="Z21" s="715">
        <v>0.5</v>
      </c>
      <c r="AA21" s="715"/>
      <c r="AB21" s="715"/>
      <c r="AC21" s="715"/>
      <c r="AD21" s="716">
        <v>99876</v>
      </c>
      <c r="AE21" s="716"/>
      <c r="AF21" s="716"/>
      <c r="AG21" s="716"/>
      <c r="AH21" s="716"/>
      <c r="AI21" s="716"/>
      <c r="AJ21" s="716"/>
      <c r="AK21" s="716"/>
      <c r="AL21" s="681">
        <v>0.9</v>
      </c>
      <c r="AM21" s="682"/>
      <c r="AN21" s="682"/>
      <c r="AO21" s="717"/>
      <c r="AP21" s="772" t="s">
        <v>279</v>
      </c>
      <c r="AQ21" s="780"/>
      <c r="AR21" s="780"/>
      <c r="AS21" s="780"/>
      <c r="AT21" s="780"/>
      <c r="AU21" s="780"/>
      <c r="AV21" s="780"/>
      <c r="AW21" s="780"/>
      <c r="AX21" s="780"/>
      <c r="AY21" s="780"/>
      <c r="AZ21" s="780"/>
      <c r="BA21" s="780"/>
      <c r="BB21" s="780"/>
      <c r="BC21" s="780"/>
      <c r="BD21" s="780"/>
      <c r="BE21" s="780"/>
      <c r="BF21" s="774"/>
      <c r="BG21" s="678" t="s">
        <v>130</v>
      </c>
      <c r="BH21" s="679"/>
      <c r="BI21" s="679"/>
      <c r="BJ21" s="679"/>
      <c r="BK21" s="679"/>
      <c r="BL21" s="679"/>
      <c r="BM21" s="679"/>
      <c r="BN21" s="680"/>
      <c r="BO21" s="715" t="s">
        <v>130</v>
      </c>
      <c r="BP21" s="715"/>
      <c r="BQ21" s="715"/>
      <c r="BR21" s="715"/>
      <c r="BS21" s="684" t="s">
        <v>232</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280</v>
      </c>
      <c r="C22" s="676"/>
      <c r="D22" s="676"/>
      <c r="E22" s="676"/>
      <c r="F22" s="676"/>
      <c r="G22" s="676"/>
      <c r="H22" s="676"/>
      <c r="I22" s="676"/>
      <c r="J22" s="676"/>
      <c r="K22" s="676"/>
      <c r="L22" s="676"/>
      <c r="M22" s="676"/>
      <c r="N22" s="676"/>
      <c r="O22" s="676"/>
      <c r="P22" s="676"/>
      <c r="Q22" s="677"/>
      <c r="R22" s="678">
        <v>1126496</v>
      </c>
      <c r="S22" s="679"/>
      <c r="T22" s="679"/>
      <c r="U22" s="679"/>
      <c r="V22" s="679"/>
      <c r="W22" s="679"/>
      <c r="X22" s="679"/>
      <c r="Y22" s="680"/>
      <c r="Z22" s="715">
        <v>5.4</v>
      </c>
      <c r="AA22" s="715"/>
      <c r="AB22" s="715"/>
      <c r="AC22" s="715"/>
      <c r="AD22" s="716">
        <v>965851</v>
      </c>
      <c r="AE22" s="716"/>
      <c r="AF22" s="716"/>
      <c r="AG22" s="716"/>
      <c r="AH22" s="716"/>
      <c r="AI22" s="716"/>
      <c r="AJ22" s="716"/>
      <c r="AK22" s="716"/>
      <c r="AL22" s="681">
        <v>8.6</v>
      </c>
      <c r="AM22" s="682"/>
      <c r="AN22" s="682"/>
      <c r="AO22" s="717"/>
      <c r="AP22" s="772" t="s">
        <v>281</v>
      </c>
      <c r="AQ22" s="780"/>
      <c r="AR22" s="780"/>
      <c r="AS22" s="780"/>
      <c r="AT22" s="780"/>
      <c r="AU22" s="780"/>
      <c r="AV22" s="780"/>
      <c r="AW22" s="780"/>
      <c r="AX22" s="780"/>
      <c r="AY22" s="780"/>
      <c r="AZ22" s="780"/>
      <c r="BA22" s="780"/>
      <c r="BB22" s="780"/>
      <c r="BC22" s="780"/>
      <c r="BD22" s="780"/>
      <c r="BE22" s="780"/>
      <c r="BF22" s="774"/>
      <c r="BG22" s="678" t="s">
        <v>232</v>
      </c>
      <c r="BH22" s="679"/>
      <c r="BI22" s="679"/>
      <c r="BJ22" s="679"/>
      <c r="BK22" s="679"/>
      <c r="BL22" s="679"/>
      <c r="BM22" s="679"/>
      <c r="BN22" s="680"/>
      <c r="BO22" s="715" t="s">
        <v>130</v>
      </c>
      <c r="BP22" s="715"/>
      <c r="BQ22" s="715"/>
      <c r="BR22" s="715"/>
      <c r="BS22" s="684" t="s">
        <v>232</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283</v>
      </c>
      <c r="C23" s="676"/>
      <c r="D23" s="676"/>
      <c r="E23" s="676"/>
      <c r="F23" s="676"/>
      <c r="G23" s="676"/>
      <c r="H23" s="676"/>
      <c r="I23" s="676"/>
      <c r="J23" s="676"/>
      <c r="K23" s="676"/>
      <c r="L23" s="676"/>
      <c r="M23" s="676"/>
      <c r="N23" s="676"/>
      <c r="O23" s="676"/>
      <c r="P23" s="676"/>
      <c r="Q23" s="677"/>
      <c r="R23" s="678">
        <v>965851</v>
      </c>
      <c r="S23" s="679"/>
      <c r="T23" s="679"/>
      <c r="U23" s="679"/>
      <c r="V23" s="679"/>
      <c r="W23" s="679"/>
      <c r="X23" s="679"/>
      <c r="Y23" s="680"/>
      <c r="Z23" s="715">
        <v>4.7</v>
      </c>
      <c r="AA23" s="715"/>
      <c r="AB23" s="715"/>
      <c r="AC23" s="715"/>
      <c r="AD23" s="716">
        <v>965851</v>
      </c>
      <c r="AE23" s="716"/>
      <c r="AF23" s="716"/>
      <c r="AG23" s="716"/>
      <c r="AH23" s="716"/>
      <c r="AI23" s="716"/>
      <c r="AJ23" s="716"/>
      <c r="AK23" s="716"/>
      <c r="AL23" s="681">
        <v>8.6</v>
      </c>
      <c r="AM23" s="682"/>
      <c r="AN23" s="682"/>
      <c r="AO23" s="717"/>
      <c r="AP23" s="772" t="s">
        <v>284</v>
      </c>
      <c r="AQ23" s="780"/>
      <c r="AR23" s="780"/>
      <c r="AS23" s="780"/>
      <c r="AT23" s="780"/>
      <c r="AU23" s="780"/>
      <c r="AV23" s="780"/>
      <c r="AW23" s="780"/>
      <c r="AX23" s="780"/>
      <c r="AY23" s="780"/>
      <c r="AZ23" s="780"/>
      <c r="BA23" s="780"/>
      <c r="BB23" s="780"/>
      <c r="BC23" s="780"/>
      <c r="BD23" s="780"/>
      <c r="BE23" s="780"/>
      <c r="BF23" s="774"/>
      <c r="BG23" s="678">
        <v>550985</v>
      </c>
      <c r="BH23" s="679"/>
      <c r="BI23" s="679"/>
      <c r="BJ23" s="679"/>
      <c r="BK23" s="679"/>
      <c r="BL23" s="679"/>
      <c r="BM23" s="679"/>
      <c r="BN23" s="680"/>
      <c r="BO23" s="715">
        <v>5.9</v>
      </c>
      <c r="BP23" s="715"/>
      <c r="BQ23" s="715"/>
      <c r="BR23" s="715"/>
      <c r="BS23" s="684" t="s">
        <v>232</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x14ac:dyDescent="0.15">
      <c r="B24" s="675" t="s">
        <v>290</v>
      </c>
      <c r="C24" s="676"/>
      <c r="D24" s="676"/>
      <c r="E24" s="676"/>
      <c r="F24" s="676"/>
      <c r="G24" s="676"/>
      <c r="H24" s="676"/>
      <c r="I24" s="676"/>
      <c r="J24" s="676"/>
      <c r="K24" s="676"/>
      <c r="L24" s="676"/>
      <c r="M24" s="676"/>
      <c r="N24" s="676"/>
      <c r="O24" s="676"/>
      <c r="P24" s="676"/>
      <c r="Q24" s="677"/>
      <c r="R24" s="678">
        <v>160542</v>
      </c>
      <c r="S24" s="679"/>
      <c r="T24" s="679"/>
      <c r="U24" s="679"/>
      <c r="V24" s="679"/>
      <c r="W24" s="679"/>
      <c r="X24" s="679"/>
      <c r="Y24" s="680"/>
      <c r="Z24" s="715">
        <v>0.8</v>
      </c>
      <c r="AA24" s="715"/>
      <c r="AB24" s="715"/>
      <c r="AC24" s="715"/>
      <c r="AD24" s="716" t="s">
        <v>232</v>
      </c>
      <c r="AE24" s="716"/>
      <c r="AF24" s="716"/>
      <c r="AG24" s="716"/>
      <c r="AH24" s="716"/>
      <c r="AI24" s="716"/>
      <c r="AJ24" s="716"/>
      <c r="AK24" s="716"/>
      <c r="AL24" s="681" t="s">
        <v>130</v>
      </c>
      <c r="AM24" s="682"/>
      <c r="AN24" s="682"/>
      <c r="AO24" s="717"/>
      <c r="AP24" s="772" t="s">
        <v>291</v>
      </c>
      <c r="AQ24" s="780"/>
      <c r="AR24" s="780"/>
      <c r="AS24" s="780"/>
      <c r="AT24" s="780"/>
      <c r="AU24" s="780"/>
      <c r="AV24" s="780"/>
      <c r="AW24" s="780"/>
      <c r="AX24" s="780"/>
      <c r="AY24" s="780"/>
      <c r="AZ24" s="780"/>
      <c r="BA24" s="780"/>
      <c r="BB24" s="780"/>
      <c r="BC24" s="780"/>
      <c r="BD24" s="780"/>
      <c r="BE24" s="780"/>
      <c r="BF24" s="774"/>
      <c r="BG24" s="678" t="s">
        <v>232</v>
      </c>
      <c r="BH24" s="679"/>
      <c r="BI24" s="679"/>
      <c r="BJ24" s="679"/>
      <c r="BK24" s="679"/>
      <c r="BL24" s="679"/>
      <c r="BM24" s="679"/>
      <c r="BN24" s="680"/>
      <c r="BO24" s="715" t="s">
        <v>232</v>
      </c>
      <c r="BP24" s="715"/>
      <c r="BQ24" s="715"/>
      <c r="BR24" s="715"/>
      <c r="BS24" s="684" t="s">
        <v>130</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9451842</v>
      </c>
      <c r="CS24" s="734"/>
      <c r="CT24" s="734"/>
      <c r="CU24" s="734"/>
      <c r="CV24" s="734"/>
      <c r="CW24" s="734"/>
      <c r="CX24" s="734"/>
      <c r="CY24" s="777"/>
      <c r="CZ24" s="778">
        <v>47.9</v>
      </c>
      <c r="DA24" s="749"/>
      <c r="DB24" s="749"/>
      <c r="DC24" s="781"/>
      <c r="DD24" s="776">
        <v>6007396</v>
      </c>
      <c r="DE24" s="734"/>
      <c r="DF24" s="734"/>
      <c r="DG24" s="734"/>
      <c r="DH24" s="734"/>
      <c r="DI24" s="734"/>
      <c r="DJ24" s="734"/>
      <c r="DK24" s="777"/>
      <c r="DL24" s="776">
        <v>5599650</v>
      </c>
      <c r="DM24" s="734"/>
      <c r="DN24" s="734"/>
      <c r="DO24" s="734"/>
      <c r="DP24" s="734"/>
      <c r="DQ24" s="734"/>
      <c r="DR24" s="734"/>
      <c r="DS24" s="734"/>
      <c r="DT24" s="734"/>
      <c r="DU24" s="734"/>
      <c r="DV24" s="777"/>
      <c r="DW24" s="778">
        <v>46.6</v>
      </c>
      <c r="DX24" s="749"/>
      <c r="DY24" s="749"/>
      <c r="DZ24" s="749"/>
      <c r="EA24" s="749"/>
      <c r="EB24" s="749"/>
      <c r="EC24" s="779"/>
    </row>
    <row r="25" spans="2:133" ht="11.25" customHeight="1" x14ac:dyDescent="0.15">
      <c r="B25" s="675" t="s">
        <v>293</v>
      </c>
      <c r="C25" s="676"/>
      <c r="D25" s="676"/>
      <c r="E25" s="676"/>
      <c r="F25" s="676"/>
      <c r="G25" s="676"/>
      <c r="H25" s="676"/>
      <c r="I25" s="676"/>
      <c r="J25" s="676"/>
      <c r="K25" s="676"/>
      <c r="L25" s="676"/>
      <c r="M25" s="676"/>
      <c r="N25" s="676"/>
      <c r="O25" s="676"/>
      <c r="P25" s="676"/>
      <c r="Q25" s="677"/>
      <c r="R25" s="678">
        <v>103</v>
      </c>
      <c r="S25" s="679"/>
      <c r="T25" s="679"/>
      <c r="U25" s="679"/>
      <c r="V25" s="679"/>
      <c r="W25" s="679"/>
      <c r="X25" s="679"/>
      <c r="Y25" s="680"/>
      <c r="Z25" s="715">
        <v>0</v>
      </c>
      <c r="AA25" s="715"/>
      <c r="AB25" s="715"/>
      <c r="AC25" s="715"/>
      <c r="AD25" s="716" t="s">
        <v>245</v>
      </c>
      <c r="AE25" s="716"/>
      <c r="AF25" s="716"/>
      <c r="AG25" s="716"/>
      <c r="AH25" s="716"/>
      <c r="AI25" s="716"/>
      <c r="AJ25" s="716"/>
      <c r="AK25" s="716"/>
      <c r="AL25" s="681" t="s">
        <v>232</v>
      </c>
      <c r="AM25" s="682"/>
      <c r="AN25" s="682"/>
      <c r="AO25" s="717"/>
      <c r="AP25" s="772" t="s">
        <v>294</v>
      </c>
      <c r="AQ25" s="780"/>
      <c r="AR25" s="780"/>
      <c r="AS25" s="780"/>
      <c r="AT25" s="780"/>
      <c r="AU25" s="780"/>
      <c r="AV25" s="780"/>
      <c r="AW25" s="780"/>
      <c r="AX25" s="780"/>
      <c r="AY25" s="780"/>
      <c r="AZ25" s="780"/>
      <c r="BA25" s="780"/>
      <c r="BB25" s="780"/>
      <c r="BC25" s="780"/>
      <c r="BD25" s="780"/>
      <c r="BE25" s="780"/>
      <c r="BF25" s="774"/>
      <c r="BG25" s="678" t="s">
        <v>232</v>
      </c>
      <c r="BH25" s="679"/>
      <c r="BI25" s="679"/>
      <c r="BJ25" s="679"/>
      <c r="BK25" s="679"/>
      <c r="BL25" s="679"/>
      <c r="BM25" s="679"/>
      <c r="BN25" s="680"/>
      <c r="BO25" s="715" t="s">
        <v>244</v>
      </c>
      <c r="BP25" s="715"/>
      <c r="BQ25" s="715"/>
      <c r="BR25" s="715"/>
      <c r="BS25" s="684" t="s">
        <v>130</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2866190</v>
      </c>
      <c r="CS25" s="697"/>
      <c r="CT25" s="697"/>
      <c r="CU25" s="697"/>
      <c r="CV25" s="697"/>
      <c r="CW25" s="697"/>
      <c r="CX25" s="697"/>
      <c r="CY25" s="698"/>
      <c r="CZ25" s="681">
        <v>14.5</v>
      </c>
      <c r="DA25" s="699"/>
      <c r="DB25" s="699"/>
      <c r="DC25" s="700"/>
      <c r="DD25" s="684">
        <v>2706505</v>
      </c>
      <c r="DE25" s="697"/>
      <c r="DF25" s="697"/>
      <c r="DG25" s="697"/>
      <c r="DH25" s="697"/>
      <c r="DI25" s="697"/>
      <c r="DJ25" s="697"/>
      <c r="DK25" s="698"/>
      <c r="DL25" s="684">
        <v>2394819</v>
      </c>
      <c r="DM25" s="697"/>
      <c r="DN25" s="697"/>
      <c r="DO25" s="697"/>
      <c r="DP25" s="697"/>
      <c r="DQ25" s="697"/>
      <c r="DR25" s="697"/>
      <c r="DS25" s="697"/>
      <c r="DT25" s="697"/>
      <c r="DU25" s="697"/>
      <c r="DV25" s="698"/>
      <c r="DW25" s="681">
        <v>19.899999999999999</v>
      </c>
      <c r="DX25" s="699"/>
      <c r="DY25" s="699"/>
      <c r="DZ25" s="699"/>
      <c r="EA25" s="699"/>
      <c r="EB25" s="699"/>
      <c r="EC25" s="714"/>
    </row>
    <row r="26" spans="2:133" ht="11.25" customHeight="1" x14ac:dyDescent="0.15">
      <c r="B26" s="675" t="s">
        <v>296</v>
      </c>
      <c r="C26" s="676"/>
      <c r="D26" s="676"/>
      <c r="E26" s="676"/>
      <c r="F26" s="676"/>
      <c r="G26" s="676"/>
      <c r="H26" s="676"/>
      <c r="I26" s="676"/>
      <c r="J26" s="676"/>
      <c r="K26" s="676"/>
      <c r="L26" s="676"/>
      <c r="M26" s="676"/>
      <c r="N26" s="676"/>
      <c r="O26" s="676"/>
      <c r="P26" s="676"/>
      <c r="Q26" s="677"/>
      <c r="R26" s="678">
        <v>11920755</v>
      </c>
      <c r="S26" s="679"/>
      <c r="T26" s="679"/>
      <c r="U26" s="679"/>
      <c r="V26" s="679"/>
      <c r="W26" s="679"/>
      <c r="X26" s="679"/>
      <c r="Y26" s="680"/>
      <c r="Z26" s="715">
        <v>57.5</v>
      </c>
      <c r="AA26" s="715"/>
      <c r="AB26" s="715"/>
      <c r="AC26" s="715"/>
      <c r="AD26" s="716">
        <v>11209125</v>
      </c>
      <c r="AE26" s="716"/>
      <c r="AF26" s="716"/>
      <c r="AG26" s="716"/>
      <c r="AH26" s="716"/>
      <c r="AI26" s="716"/>
      <c r="AJ26" s="716"/>
      <c r="AK26" s="716"/>
      <c r="AL26" s="681">
        <v>99.3</v>
      </c>
      <c r="AM26" s="682"/>
      <c r="AN26" s="682"/>
      <c r="AO26" s="717"/>
      <c r="AP26" s="772" t="s">
        <v>297</v>
      </c>
      <c r="AQ26" s="773"/>
      <c r="AR26" s="773"/>
      <c r="AS26" s="773"/>
      <c r="AT26" s="773"/>
      <c r="AU26" s="773"/>
      <c r="AV26" s="773"/>
      <c r="AW26" s="773"/>
      <c r="AX26" s="773"/>
      <c r="AY26" s="773"/>
      <c r="AZ26" s="773"/>
      <c r="BA26" s="773"/>
      <c r="BB26" s="773"/>
      <c r="BC26" s="773"/>
      <c r="BD26" s="773"/>
      <c r="BE26" s="773"/>
      <c r="BF26" s="774"/>
      <c r="BG26" s="678" t="s">
        <v>130</v>
      </c>
      <c r="BH26" s="679"/>
      <c r="BI26" s="679"/>
      <c r="BJ26" s="679"/>
      <c r="BK26" s="679"/>
      <c r="BL26" s="679"/>
      <c r="BM26" s="679"/>
      <c r="BN26" s="680"/>
      <c r="BO26" s="715" t="s">
        <v>130</v>
      </c>
      <c r="BP26" s="715"/>
      <c r="BQ26" s="715"/>
      <c r="BR26" s="715"/>
      <c r="BS26" s="684" t="s">
        <v>232</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2144795</v>
      </c>
      <c r="CS26" s="679"/>
      <c r="CT26" s="679"/>
      <c r="CU26" s="679"/>
      <c r="CV26" s="679"/>
      <c r="CW26" s="679"/>
      <c r="CX26" s="679"/>
      <c r="CY26" s="680"/>
      <c r="CZ26" s="681">
        <v>10.9</v>
      </c>
      <c r="DA26" s="699"/>
      <c r="DB26" s="699"/>
      <c r="DC26" s="700"/>
      <c r="DD26" s="684">
        <v>1993835</v>
      </c>
      <c r="DE26" s="679"/>
      <c r="DF26" s="679"/>
      <c r="DG26" s="679"/>
      <c r="DH26" s="679"/>
      <c r="DI26" s="679"/>
      <c r="DJ26" s="679"/>
      <c r="DK26" s="680"/>
      <c r="DL26" s="684" t="s">
        <v>232</v>
      </c>
      <c r="DM26" s="679"/>
      <c r="DN26" s="679"/>
      <c r="DO26" s="679"/>
      <c r="DP26" s="679"/>
      <c r="DQ26" s="679"/>
      <c r="DR26" s="679"/>
      <c r="DS26" s="679"/>
      <c r="DT26" s="679"/>
      <c r="DU26" s="679"/>
      <c r="DV26" s="680"/>
      <c r="DW26" s="681" t="s">
        <v>232</v>
      </c>
      <c r="DX26" s="699"/>
      <c r="DY26" s="699"/>
      <c r="DZ26" s="699"/>
      <c r="EA26" s="699"/>
      <c r="EB26" s="699"/>
      <c r="EC26" s="714"/>
    </row>
    <row r="27" spans="2:133" ht="11.25" customHeight="1" x14ac:dyDescent="0.15">
      <c r="B27" s="675" t="s">
        <v>299</v>
      </c>
      <c r="C27" s="676"/>
      <c r="D27" s="676"/>
      <c r="E27" s="676"/>
      <c r="F27" s="676"/>
      <c r="G27" s="676"/>
      <c r="H27" s="676"/>
      <c r="I27" s="676"/>
      <c r="J27" s="676"/>
      <c r="K27" s="676"/>
      <c r="L27" s="676"/>
      <c r="M27" s="676"/>
      <c r="N27" s="676"/>
      <c r="O27" s="676"/>
      <c r="P27" s="676"/>
      <c r="Q27" s="677"/>
      <c r="R27" s="678">
        <v>6245</v>
      </c>
      <c r="S27" s="679"/>
      <c r="T27" s="679"/>
      <c r="U27" s="679"/>
      <c r="V27" s="679"/>
      <c r="W27" s="679"/>
      <c r="X27" s="679"/>
      <c r="Y27" s="680"/>
      <c r="Z27" s="715">
        <v>0</v>
      </c>
      <c r="AA27" s="715"/>
      <c r="AB27" s="715"/>
      <c r="AC27" s="715"/>
      <c r="AD27" s="716">
        <v>6245</v>
      </c>
      <c r="AE27" s="716"/>
      <c r="AF27" s="716"/>
      <c r="AG27" s="716"/>
      <c r="AH27" s="716"/>
      <c r="AI27" s="716"/>
      <c r="AJ27" s="716"/>
      <c r="AK27" s="716"/>
      <c r="AL27" s="681">
        <v>0.1</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9281979</v>
      </c>
      <c r="BH27" s="679"/>
      <c r="BI27" s="679"/>
      <c r="BJ27" s="679"/>
      <c r="BK27" s="679"/>
      <c r="BL27" s="679"/>
      <c r="BM27" s="679"/>
      <c r="BN27" s="680"/>
      <c r="BO27" s="715">
        <v>100</v>
      </c>
      <c r="BP27" s="715"/>
      <c r="BQ27" s="715"/>
      <c r="BR27" s="715"/>
      <c r="BS27" s="684" t="s">
        <v>130</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4748256</v>
      </c>
      <c r="CS27" s="697"/>
      <c r="CT27" s="697"/>
      <c r="CU27" s="697"/>
      <c r="CV27" s="697"/>
      <c r="CW27" s="697"/>
      <c r="CX27" s="697"/>
      <c r="CY27" s="698"/>
      <c r="CZ27" s="681">
        <v>24</v>
      </c>
      <c r="DA27" s="699"/>
      <c r="DB27" s="699"/>
      <c r="DC27" s="700"/>
      <c r="DD27" s="684">
        <v>1463495</v>
      </c>
      <c r="DE27" s="697"/>
      <c r="DF27" s="697"/>
      <c r="DG27" s="697"/>
      <c r="DH27" s="697"/>
      <c r="DI27" s="697"/>
      <c r="DJ27" s="697"/>
      <c r="DK27" s="698"/>
      <c r="DL27" s="684">
        <v>1367435</v>
      </c>
      <c r="DM27" s="697"/>
      <c r="DN27" s="697"/>
      <c r="DO27" s="697"/>
      <c r="DP27" s="697"/>
      <c r="DQ27" s="697"/>
      <c r="DR27" s="697"/>
      <c r="DS27" s="697"/>
      <c r="DT27" s="697"/>
      <c r="DU27" s="697"/>
      <c r="DV27" s="698"/>
      <c r="DW27" s="681">
        <v>11.4</v>
      </c>
      <c r="DX27" s="699"/>
      <c r="DY27" s="699"/>
      <c r="DZ27" s="699"/>
      <c r="EA27" s="699"/>
      <c r="EB27" s="699"/>
      <c r="EC27" s="714"/>
    </row>
    <row r="28" spans="2:133" ht="11.25" customHeight="1" x14ac:dyDescent="0.15">
      <c r="B28" s="675" t="s">
        <v>302</v>
      </c>
      <c r="C28" s="676"/>
      <c r="D28" s="676"/>
      <c r="E28" s="676"/>
      <c r="F28" s="676"/>
      <c r="G28" s="676"/>
      <c r="H28" s="676"/>
      <c r="I28" s="676"/>
      <c r="J28" s="676"/>
      <c r="K28" s="676"/>
      <c r="L28" s="676"/>
      <c r="M28" s="676"/>
      <c r="N28" s="676"/>
      <c r="O28" s="676"/>
      <c r="P28" s="676"/>
      <c r="Q28" s="677"/>
      <c r="R28" s="678">
        <v>426166</v>
      </c>
      <c r="S28" s="679"/>
      <c r="T28" s="679"/>
      <c r="U28" s="679"/>
      <c r="V28" s="679"/>
      <c r="W28" s="679"/>
      <c r="X28" s="679"/>
      <c r="Y28" s="680"/>
      <c r="Z28" s="715">
        <v>2.1</v>
      </c>
      <c r="AA28" s="715"/>
      <c r="AB28" s="715"/>
      <c r="AC28" s="715"/>
      <c r="AD28" s="716">
        <v>5536</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1837396</v>
      </c>
      <c r="CS28" s="679"/>
      <c r="CT28" s="679"/>
      <c r="CU28" s="679"/>
      <c r="CV28" s="679"/>
      <c r="CW28" s="679"/>
      <c r="CX28" s="679"/>
      <c r="CY28" s="680"/>
      <c r="CZ28" s="681">
        <v>9.3000000000000007</v>
      </c>
      <c r="DA28" s="699"/>
      <c r="DB28" s="699"/>
      <c r="DC28" s="700"/>
      <c r="DD28" s="684">
        <v>1837396</v>
      </c>
      <c r="DE28" s="679"/>
      <c r="DF28" s="679"/>
      <c r="DG28" s="679"/>
      <c r="DH28" s="679"/>
      <c r="DI28" s="679"/>
      <c r="DJ28" s="679"/>
      <c r="DK28" s="680"/>
      <c r="DL28" s="684">
        <v>1837396</v>
      </c>
      <c r="DM28" s="679"/>
      <c r="DN28" s="679"/>
      <c r="DO28" s="679"/>
      <c r="DP28" s="679"/>
      <c r="DQ28" s="679"/>
      <c r="DR28" s="679"/>
      <c r="DS28" s="679"/>
      <c r="DT28" s="679"/>
      <c r="DU28" s="679"/>
      <c r="DV28" s="680"/>
      <c r="DW28" s="681">
        <v>15.3</v>
      </c>
      <c r="DX28" s="699"/>
      <c r="DY28" s="699"/>
      <c r="DZ28" s="699"/>
      <c r="EA28" s="699"/>
      <c r="EB28" s="699"/>
      <c r="EC28" s="714"/>
    </row>
    <row r="29" spans="2:133" ht="11.25" customHeight="1" x14ac:dyDescent="0.15">
      <c r="B29" s="675" t="s">
        <v>304</v>
      </c>
      <c r="C29" s="676"/>
      <c r="D29" s="676"/>
      <c r="E29" s="676"/>
      <c r="F29" s="676"/>
      <c r="G29" s="676"/>
      <c r="H29" s="676"/>
      <c r="I29" s="676"/>
      <c r="J29" s="676"/>
      <c r="K29" s="676"/>
      <c r="L29" s="676"/>
      <c r="M29" s="676"/>
      <c r="N29" s="676"/>
      <c r="O29" s="676"/>
      <c r="P29" s="676"/>
      <c r="Q29" s="677"/>
      <c r="R29" s="678">
        <v>263089</v>
      </c>
      <c r="S29" s="679"/>
      <c r="T29" s="679"/>
      <c r="U29" s="679"/>
      <c r="V29" s="679"/>
      <c r="W29" s="679"/>
      <c r="X29" s="679"/>
      <c r="Y29" s="680"/>
      <c r="Z29" s="715">
        <v>1.3</v>
      </c>
      <c r="AA29" s="715"/>
      <c r="AB29" s="715"/>
      <c r="AC29" s="715"/>
      <c r="AD29" s="716">
        <v>41765</v>
      </c>
      <c r="AE29" s="716"/>
      <c r="AF29" s="716"/>
      <c r="AG29" s="716"/>
      <c r="AH29" s="716"/>
      <c r="AI29" s="716"/>
      <c r="AJ29" s="716"/>
      <c r="AK29" s="716"/>
      <c r="AL29" s="681">
        <v>0.4</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305</v>
      </c>
      <c r="CE29" s="764"/>
      <c r="CF29" s="711" t="s">
        <v>306</v>
      </c>
      <c r="CG29" s="712"/>
      <c r="CH29" s="712"/>
      <c r="CI29" s="712"/>
      <c r="CJ29" s="712"/>
      <c r="CK29" s="712"/>
      <c r="CL29" s="712"/>
      <c r="CM29" s="712"/>
      <c r="CN29" s="712"/>
      <c r="CO29" s="712"/>
      <c r="CP29" s="712"/>
      <c r="CQ29" s="713"/>
      <c r="CR29" s="678">
        <v>1837396</v>
      </c>
      <c r="CS29" s="697"/>
      <c r="CT29" s="697"/>
      <c r="CU29" s="697"/>
      <c r="CV29" s="697"/>
      <c r="CW29" s="697"/>
      <c r="CX29" s="697"/>
      <c r="CY29" s="698"/>
      <c r="CZ29" s="681">
        <v>9.3000000000000007</v>
      </c>
      <c r="DA29" s="699"/>
      <c r="DB29" s="699"/>
      <c r="DC29" s="700"/>
      <c r="DD29" s="684">
        <v>1837396</v>
      </c>
      <c r="DE29" s="697"/>
      <c r="DF29" s="697"/>
      <c r="DG29" s="697"/>
      <c r="DH29" s="697"/>
      <c r="DI29" s="697"/>
      <c r="DJ29" s="697"/>
      <c r="DK29" s="698"/>
      <c r="DL29" s="684">
        <v>1837396</v>
      </c>
      <c r="DM29" s="697"/>
      <c r="DN29" s="697"/>
      <c r="DO29" s="697"/>
      <c r="DP29" s="697"/>
      <c r="DQ29" s="697"/>
      <c r="DR29" s="697"/>
      <c r="DS29" s="697"/>
      <c r="DT29" s="697"/>
      <c r="DU29" s="697"/>
      <c r="DV29" s="698"/>
      <c r="DW29" s="681">
        <v>15.3</v>
      </c>
      <c r="DX29" s="699"/>
      <c r="DY29" s="699"/>
      <c r="DZ29" s="699"/>
      <c r="EA29" s="699"/>
      <c r="EB29" s="699"/>
      <c r="EC29" s="714"/>
    </row>
    <row r="30" spans="2:133" ht="11.25" customHeight="1" x14ac:dyDescent="0.15">
      <c r="B30" s="675" t="s">
        <v>307</v>
      </c>
      <c r="C30" s="676"/>
      <c r="D30" s="676"/>
      <c r="E30" s="676"/>
      <c r="F30" s="676"/>
      <c r="G30" s="676"/>
      <c r="H30" s="676"/>
      <c r="I30" s="676"/>
      <c r="J30" s="676"/>
      <c r="K30" s="676"/>
      <c r="L30" s="676"/>
      <c r="M30" s="676"/>
      <c r="N30" s="676"/>
      <c r="O30" s="676"/>
      <c r="P30" s="676"/>
      <c r="Q30" s="677"/>
      <c r="R30" s="678">
        <v>40053</v>
      </c>
      <c r="S30" s="679"/>
      <c r="T30" s="679"/>
      <c r="U30" s="679"/>
      <c r="V30" s="679"/>
      <c r="W30" s="679"/>
      <c r="X30" s="679"/>
      <c r="Y30" s="680"/>
      <c r="Z30" s="715">
        <v>0.2</v>
      </c>
      <c r="AA30" s="715"/>
      <c r="AB30" s="715"/>
      <c r="AC30" s="715"/>
      <c r="AD30" s="716">
        <v>102</v>
      </c>
      <c r="AE30" s="716"/>
      <c r="AF30" s="716"/>
      <c r="AG30" s="716"/>
      <c r="AH30" s="716"/>
      <c r="AI30" s="716"/>
      <c r="AJ30" s="716"/>
      <c r="AK30" s="716"/>
      <c r="AL30" s="681">
        <v>0</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308</v>
      </c>
      <c r="BH30" s="752"/>
      <c r="BI30" s="752"/>
      <c r="BJ30" s="752"/>
      <c r="BK30" s="752"/>
      <c r="BL30" s="752"/>
      <c r="BM30" s="752"/>
      <c r="BN30" s="752"/>
      <c r="BO30" s="752"/>
      <c r="BP30" s="752"/>
      <c r="BQ30" s="753"/>
      <c r="BR30" s="739" t="s">
        <v>309</v>
      </c>
      <c r="BS30" s="752"/>
      <c r="BT30" s="752"/>
      <c r="BU30" s="752"/>
      <c r="BV30" s="752"/>
      <c r="BW30" s="752"/>
      <c r="BX30" s="752"/>
      <c r="BY30" s="752"/>
      <c r="BZ30" s="752"/>
      <c r="CA30" s="752"/>
      <c r="CB30" s="753"/>
      <c r="CD30" s="765"/>
      <c r="CE30" s="766"/>
      <c r="CF30" s="711" t="s">
        <v>310</v>
      </c>
      <c r="CG30" s="712"/>
      <c r="CH30" s="712"/>
      <c r="CI30" s="712"/>
      <c r="CJ30" s="712"/>
      <c r="CK30" s="712"/>
      <c r="CL30" s="712"/>
      <c r="CM30" s="712"/>
      <c r="CN30" s="712"/>
      <c r="CO30" s="712"/>
      <c r="CP30" s="712"/>
      <c r="CQ30" s="713"/>
      <c r="CR30" s="678">
        <v>1738209</v>
      </c>
      <c r="CS30" s="679"/>
      <c r="CT30" s="679"/>
      <c r="CU30" s="679"/>
      <c r="CV30" s="679"/>
      <c r="CW30" s="679"/>
      <c r="CX30" s="679"/>
      <c r="CY30" s="680"/>
      <c r="CZ30" s="681">
        <v>8.8000000000000007</v>
      </c>
      <c r="DA30" s="699"/>
      <c r="DB30" s="699"/>
      <c r="DC30" s="700"/>
      <c r="DD30" s="684">
        <v>1738209</v>
      </c>
      <c r="DE30" s="679"/>
      <c r="DF30" s="679"/>
      <c r="DG30" s="679"/>
      <c r="DH30" s="679"/>
      <c r="DI30" s="679"/>
      <c r="DJ30" s="679"/>
      <c r="DK30" s="680"/>
      <c r="DL30" s="684">
        <v>1738209</v>
      </c>
      <c r="DM30" s="679"/>
      <c r="DN30" s="679"/>
      <c r="DO30" s="679"/>
      <c r="DP30" s="679"/>
      <c r="DQ30" s="679"/>
      <c r="DR30" s="679"/>
      <c r="DS30" s="679"/>
      <c r="DT30" s="679"/>
      <c r="DU30" s="679"/>
      <c r="DV30" s="680"/>
      <c r="DW30" s="681">
        <v>14.5</v>
      </c>
      <c r="DX30" s="699"/>
      <c r="DY30" s="699"/>
      <c r="DZ30" s="699"/>
      <c r="EA30" s="699"/>
      <c r="EB30" s="699"/>
      <c r="EC30" s="714"/>
    </row>
    <row r="31" spans="2:133" ht="11.25" customHeight="1" x14ac:dyDescent="0.15">
      <c r="B31" s="675" t="s">
        <v>311</v>
      </c>
      <c r="C31" s="676"/>
      <c r="D31" s="676"/>
      <c r="E31" s="676"/>
      <c r="F31" s="676"/>
      <c r="G31" s="676"/>
      <c r="H31" s="676"/>
      <c r="I31" s="676"/>
      <c r="J31" s="676"/>
      <c r="K31" s="676"/>
      <c r="L31" s="676"/>
      <c r="M31" s="676"/>
      <c r="N31" s="676"/>
      <c r="O31" s="676"/>
      <c r="P31" s="676"/>
      <c r="Q31" s="677"/>
      <c r="R31" s="678">
        <v>2861780</v>
      </c>
      <c r="S31" s="679"/>
      <c r="T31" s="679"/>
      <c r="U31" s="679"/>
      <c r="V31" s="679"/>
      <c r="W31" s="679"/>
      <c r="X31" s="679"/>
      <c r="Y31" s="680"/>
      <c r="Z31" s="715">
        <v>13.8</v>
      </c>
      <c r="AA31" s="715"/>
      <c r="AB31" s="715"/>
      <c r="AC31" s="715"/>
      <c r="AD31" s="716" t="s">
        <v>130</v>
      </c>
      <c r="AE31" s="716"/>
      <c r="AF31" s="716"/>
      <c r="AG31" s="716"/>
      <c r="AH31" s="716"/>
      <c r="AI31" s="716"/>
      <c r="AJ31" s="716"/>
      <c r="AK31" s="716"/>
      <c r="AL31" s="681" t="s">
        <v>130</v>
      </c>
      <c r="AM31" s="682"/>
      <c r="AN31" s="682"/>
      <c r="AO31" s="717"/>
      <c r="AP31" s="754" t="s">
        <v>312</v>
      </c>
      <c r="AQ31" s="755"/>
      <c r="AR31" s="755"/>
      <c r="AS31" s="755"/>
      <c r="AT31" s="760" t="s">
        <v>313</v>
      </c>
      <c r="AU31" s="231"/>
      <c r="AV31" s="231"/>
      <c r="AW31" s="231"/>
      <c r="AX31" s="744" t="s">
        <v>187</v>
      </c>
      <c r="AY31" s="745"/>
      <c r="AZ31" s="745"/>
      <c r="BA31" s="745"/>
      <c r="BB31" s="745"/>
      <c r="BC31" s="745"/>
      <c r="BD31" s="745"/>
      <c r="BE31" s="745"/>
      <c r="BF31" s="746"/>
      <c r="BG31" s="747">
        <v>98.4</v>
      </c>
      <c r="BH31" s="748"/>
      <c r="BI31" s="748"/>
      <c r="BJ31" s="748"/>
      <c r="BK31" s="748"/>
      <c r="BL31" s="748"/>
      <c r="BM31" s="749">
        <v>92.2</v>
      </c>
      <c r="BN31" s="748"/>
      <c r="BO31" s="748"/>
      <c r="BP31" s="748"/>
      <c r="BQ31" s="750"/>
      <c r="BR31" s="747">
        <v>98.5</v>
      </c>
      <c r="BS31" s="748"/>
      <c r="BT31" s="748"/>
      <c r="BU31" s="748"/>
      <c r="BV31" s="748"/>
      <c r="BW31" s="748"/>
      <c r="BX31" s="749">
        <v>92.3</v>
      </c>
      <c r="BY31" s="748"/>
      <c r="BZ31" s="748"/>
      <c r="CA31" s="748"/>
      <c r="CB31" s="750"/>
      <c r="CD31" s="765"/>
      <c r="CE31" s="766"/>
      <c r="CF31" s="711" t="s">
        <v>314</v>
      </c>
      <c r="CG31" s="712"/>
      <c r="CH31" s="712"/>
      <c r="CI31" s="712"/>
      <c r="CJ31" s="712"/>
      <c r="CK31" s="712"/>
      <c r="CL31" s="712"/>
      <c r="CM31" s="712"/>
      <c r="CN31" s="712"/>
      <c r="CO31" s="712"/>
      <c r="CP31" s="712"/>
      <c r="CQ31" s="713"/>
      <c r="CR31" s="678">
        <v>99187</v>
      </c>
      <c r="CS31" s="697"/>
      <c r="CT31" s="697"/>
      <c r="CU31" s="697"/>
      <c r="CV31" s="697"/>
      <c r="CW31" s="697"/>
      <c r="CX31" s="697"/>
      <c r="CY31" s="698"/>
      <c r="CZ31" s="681">
        <v>0.5</v>
      </c>
      <c r="DA31" s="699"/>
      <c r="DB31" s="699"/>
      <c r="DC31" s="700"/>
      <c r="DD31" s="684">
        <v>99187</v>
      </c>
      <c r="DE31" s="697"/>
      <c r="DF31" s="697"/>
      <c r="DG31" s="697"/>
      <c r="DH31" s="697"/>
      <c r="DI31" s="697"/>
      <c r="DJ31" s="697"/>
      <c r="DK31" s="698"/>
      <c r="DL31" s="684">
        <v>99187</v>
      </c>
      <c r="DM31" s="697"/>
      <c r="DN31" s="697"/>
      <c r="DO31" s="697"/>
      <c r="DP31" s="697"/>
      <c r="DQ31" s="697"/>
      <c r="DR31" s="697"/>
      <c r="DS31" s="697"/>
      <c r="DT31" s="697"/>
      <c r="DU31" s="697"/>
      <c r="DV31" s="698"/>
      <c r="DW31" s="681">
        <v>0.8</v>
      </c>
      <c r="DX31" s="699"/>
      <c r="DY31" s="699"/>
      <c r="DZ31" s="699"/>
      <c r="EA31" s="699"/>
      <c r="EB31" s="699"/>
      <c r="EC31" s="714"/>
    </row>
    <row r="32" spans="2:133" ht="11.25" customHeight="1" x14ac:dyDescent="0.15">
      <c r="B32" s="769" t="s">
        <v>315</v>
      </c>
      <c r="C32" s="770"/>
      <c r="D32" s="770"/>
      <c r="E32" s="770"/>
      <c r="F32" s="770"/>
      <c r="G32" s="770"/>
      <c r="H32" s="770"/>
      <c r="I32" s="770"/>
      <c r="J32" s="770"/>
      <c r="K32" s="770"/>
      <c r="L32" s="770"/>
      <c r="M32" s="770"/>
      <c r="N32" s="770"/>
      <c r="O32" s="770"/>
      <c r="P32" s="770"/>
      <c r="Q32" s="771"/>
      <c r="R32" s="678" t="s">
        <v>130</v>
      </c>
      <c r="S32" s="679"/>
      <c r="T32" s="679"/>
      <c r="U32" s="679"/>
      <c r="V32" s="679"/>
      <c r="W32" s="679"/>
      <c r="X32" s="679"/>
      <c r="Y32" s="680"/>
      <c r="Z32" s="715" t="s">
        <v>130</v>
      </c>
      <c r="AA32" s="715"/>
      <c r="AB32" s="715"/>
      <c r="AC32" s="715"/>
      <c r="AD32" s="716" t="s">
        <v>130</v>
      </c>
      <c r="AE32" s="716"/>
      <c r="AF32" s="716"/>
      <c r="AG32" s="716"/>
      <c r="AH32" s="716"/>
      <c r="AI32" s="716"/>
      <c r="AJ32" s="716"/>
      <c r="AK32" s="716"/>
      <c r="AL32" s="681" t="s">
        <v>232</v>
      </c>
      <c r="AM32" s="682"/>
      <c r="AN32" s="682"/>
      <c r="AO32" s="717"/>
      <c r="AP32" s="756"/>
      <c r="AQ32" s="757"/>
      <c r="AR32" s="757"/>
      <c r="AS32" s="757"/>
      <c r="AT32" s="761"/>
      <c r="AU32" s="230" t="s">
        <v>316</v>
      </c>
      <c r="AV32" s="230"/>
      <c r="AW32" s="230"/>
      <c r="AX32" s="675" t="s">
        <v>317</v>
      </c>
      <c r="AY32" s="676"/>
      <c r="AZ32" s="676"/>
      <c r="BA32" s="676"/>
      <c r="BB32" s="676"/>
      <c r="BC32" s="676"/>
      <c r="BD32" s="676"/>
      <c r="BE32" s="676"/>
      <c r="BF32" s="677"/>
      <c r="BG32" s="751">
        <v>98.4</v>
      </c>
      <c r="BH32" s="697"/>
      <c r="BI32" s="697"/>
      <c r="BJ32" s="697"/>
      <c r="BK32" s="697"/>
      <c r="BL32" s="697"/>
      <c r="BM32" s="682">
        <v>93.2</v>
      </c>
      <c r="BN32" s="743"/>
      <c r="BO32" s="743"/>
      <c r="BP32" s="743"/>
      <c r="BQ32" s="721"/>
      <c r="BR32" s="751">
        <v>98.5</v>
      </c>
      <c r="BS32" s="697"/>
      <c r="BT32" s="697"/>
      <c r="BU32" s="697"/>
      <c r="BV32" s="697"/>
      <c r="BW32" s="697"/>
      <c r="BX32" s="682">
        <v>93.3</v>
      </c>
      <c r="BY32" s="743"/>
      <c r="BZ32" s="743"/>
      <c r="CA32" s="743"/>
      <c r="CB32" s="721"/>
      <c r="CD32" s="767"/>
      <c r="CE32" s="768"/>
      <c r="CF32" s="711" t="s">
        <v>318</v>
      </c>
      <c r="CG32" s="712"/>
      <c r="CH32" s="712"/>
      <c r="CI32" s="712"/>
      <c r="CJ32" s="712"/>
      <c r="CK32" s="712"/>
      <c r="CL32" s="712"/>
      <c r="CM32" s="712"/>
      <c r="CN32" s="712"/>
      <c r="CO32" s="712"/>
      <c r="CP32" s="712"/>
      <c r="CQ32" s="713"/>
      <c r="CR32" s="678" t="s">
        <v>245</v>
      </c>
      <c r="CS32" s="679"/>
      <c r="CT32" s="679"/>
      <c r="CU32" s="679"/>
      <c r="CV32" s="679"/>
      <c r="CW32" s="679"/>
      <c r="CX32" s="679"/>
      <c r="CY32" s="680"/>
      <c r="CZ32" s="681" t="s">
        <v>130</v>
      </c>
      <c r="DA32" s="699"/>
      <c r="DB32" s="699"/>
      <c r="DC32" s="700"/>
      <c r="DD32" s="684" t="s">
        <v>130</v>
      </c>
      <c r="DE32" s="679"/>
      <c r="DF32" s="679"/>
      <c r="DG32" s="679"/>
      <c r="DH32" s="679"/>
      <c r="DI32" s="679"/>
      <c r="DJ32" s="679"/>
      <c r="DK32" s="680"/>
      <c r="DL32" s="684" t="s">
        <v>245</v>
      </c>
      <c r="DM32" s="679"/>
      <c r="DN32" s="679"/>
      <c r="DO32" s="679"/>
      <c r="DP32" s="679"/>
      <c r="DQ32" s="679"/>
      <c r="DR32" s="679"/>
      <c r="DS32" s="679"/>
      <c r="DT32" s="679"/>
      <c r="DU32" s="679"/>
      <c r="DV32" s="680"/>
      <c r="DW32" s="681" t="s">
        <v>232</v>
      </c>
      <c r="DX32" s="699"/>
      <c r="DY32" s="699"/>
      <c r="DZ32" s="699"/>
      <c r="EA32" s="699"/>
      <c r="EB32" s="699"/>
      <c r="EC32" s="714"/>
    </row>
    <row r="33" spans="2:133" ht="11.25" customHeight="1" x14ac:dyDescent="0.15">
      <c r="B33" s="675" t="s">
        <v>319</v>
      </c>
      <c r="C33" s="676"/>
      <c r="D33" s="676"/>
      <c r="E33" s="676"/>
      <c r="F33" s="676"/>
      <c r="G33" s="676"/>
      <c r="H33" s="676"/>
      <c r="I33" s="676"/>
      <c r="J33" s="676"/>
      <c r="K33" s="676"/>
      <c r="L33" s="676"/>
      <c r="M33" s="676"/>
      <c r="N33" s="676"/>
      <c r="O33" s="676"/>
      <c r="P33" s="676"/>
      <c r="Q33" s="677"/>
      <c r="R33" s="678">
        <v>1199937</v>
      </c>
      <c r="S33" s="679"/>
      <c r="T33" s="679"/>
      <c r="U33" s="679"/>
      <c r="V33" s="679"/>
      <c r="W33" s="679"/>
      <c r="X33" s="679"/>
      <c r="Y33" s="680"/>
      <c r="Z33" s="715">
        <v>5.8</v>
      </c>
      <c r="AA33" s="715"/>
      <c r="AB33" s="715"/>
      <c r="AC33" s="715"/>
      <c r="AD33" s="716" t="s">
        <v>232</v>
      </c>
      <c r="AE33" s="716"/>
      <c r="AF33" s="716"/>
      <c r="AG33" s="716"/>
      <c r="AH33" s="716"/>
      <c r="AI33" s="716"/>
      <c r="AJ33" s="716"/>
      <c r="AK33" s="716"/>
      <c r="AL33" s="681" t="s">
        <v>130</v>
      </c>
      <c r="AM33" s="682"/>
      <c r="AN33" s="682"/>
      <c r="AO33" s="717"/>
      <c r="AP33" s="758"/>
      <c r="AQ33" s="759"/>
      <c r="AR33" s="759"/>
      <c r="AS33" s="759"/>
      <c r="AT33" s="762"/>
      <c r="AU33" s="232"/>
      <c r="AV33" s="232"/>
      <c r="AW33" s="232"/>
      <c r="AX33" s="659" t="s">
        <v>320</v>
      </c>
      <c r="AY33" s="660"/>
      <c r="AZ33" s="660"/>
      <c r="BA33" s="660"/>
      <c r="BB33" s="660"/>
      <c r="BC33" s="660"/>
      <c r="BD33" s="660"/>
      <c r="BE33" s="660"/>
      <c r="BF33" s="661"/>
      <c r="BG33" s="742">
        <v>98.2</v>
      </c>
      <c r="BH33" s="663"/>
      <c r="BI33" s="663"/>
      <c r="BJ33" s="663"/>
      <c r="BK33" s="663"/>
      <c r="BL33" s="663"/>
      <c r="BM33" s="706">
        <v>90.9</v>
      </c>
      <c r="BN33" s="663"/>
      <c r="BO33" s="663"/>
      <c r="BP33" s="663"/>
      <c r="BQ33" s="727"/>
      <c r="BR33" s="742">
        <v>98.4</v>
      </c>
      <c r="BS33" s="663"/>
      <c r="BT33" s="663"/>
      <c r="BU33" s="663"/>
      <c r="BV33" s="663"/>
      <c r="BW33" s="663"/>
      <c r="BX33" s="706">
        <v>90.9</v>
      </c>
      <c r="BY33" s="663"/>
      <c r="BZ33" s="663"/>
      <c r="CA33" s="663"/>
      <c r="CB33" s="727"/>
      <c r="CD33" s="711" t="s">
        <v>321</v>
      </c>
      <c r="CE33" s="712"/>
      <c r="CF33" s="712"/>
      <c r="CG33" s="712"/>
      <c r="CH33" s="712"/>
      <c r="CI33" s="712"/>
      <c r="CJ33" s="712"/>
      <c r="CK33" s="712"/>
      <c r="CL33" s="712"/>
      <c r="CM33" s="712"/>
      <c r="CN33" s="712"/>
      <c r="CO33" s="712"/>
      <c r="CP33" s="712"/>
      <c r="CQ33" s="713"/>
      <c r="CR33" s="678">
        <v>8261199</v>
      </c>
      <c r="CS33" s="697"/>
      <c r="CT33" s="697"/>
      <c r="CU33" s="697"/>
      <c r="CV33" s="697"/>
      <c r="CW33" s="697"/>
      <c r="CX33" s="697"/>
      <c r="CY33" s="698"/>
      <c r="CZ33" s="681">
        <v>41.8</v>
      </c>
      <c r="DA33" s="699"/>
      <c r="DB33" s="699"/>
      <c r="DC33" s="700"/>
      <c r="DD33" s="684">
        <v>7119621</v>
      </c>
      <c r="DE33" s="697"/>
      <c r="DF33" s="697"/>
      <c r="DG33" s="697"/>
      <c r="DH33" s="697"/>
      <c r="DI33" s="697"/>
      <c r="DJ33" s="697"/>
      <c r="DK33" s="698"/>
      <c r="DL33" s="684">
        <v>5740456</v>
      </c>
      <c r="DM33" s="697"/>
      <c r="DN33" s="697"/>
      <c r="DO33" s="697"/>
      <c r="DP33" s="697"/>
      <c r="DQ33" s="697"/>
      <c r="DR33" s="697"/>
      <c r="DS33" s="697"/>
      <c r="DT33" s="697"/>
      <c r="DU33" s="697"/>
      <c r="DV33" s="698"/>
      <c r="DW33" s="681">
        <v>47.7</v>
      </c>
      <c r="DX33" s="699"/>
      <c r="DY33" s="699"/>
      <c r="DZ33" s="699"/>
      <c r="EA33" s="699"/>
      <c r="EB33" s="699"/>
      <c r="EC33" s="714"/>
    </row>
    <row r="34" spans="2:133" ht="11.25" customHeight="1" x14ac:dyDescent="0.15">
      <c r="B34" s="675" t="s">
        <v>322</v>
      </c>
      <c r="C34" s="676"/>
      <c r="D34" s="676"/>
      <c r="E34" s="676"/>
      <c r="F34" s="676"/>
      <c r="G34" s="676"/>
      <c r="H34" s="676"/>
      <c r="I34" s="676"/>
      <c r="J34" s="676"/>
      <c r="K34" s="676"/>
      <c r="L34" s="676"/>
      <c r="M34" s="676"/>
      <c r="N34" s="676"/>
      <c r="O34" s="676"/>
      <c r="P34" s="676"/>
      <c r="Q34" s="677"/>
      <c r="R34" s="678">
        <v>42629</v>
      </c>
      <c r="S34" s="679"/>
      <c r="T34" s="679"/>
      <c r="U34" s="679"/>
      <c r="V34" s="679"/>
      <c r="W34" s="679"/>
      <c r="X34" s="679"/>
      <c r="Y34" s="680"/>
      <c r="Z34" s="715">
        <v>0.2</v>
      </c>
      <c r="AA34" s="715"/>
      <c r="AB34" s="715"/>
      <c r="AC34" s="715"/>
      <c r="AD34" s="716">
        <v>3241</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3079153</v>
      </c>
      <c r="CS34" s="679"/>
      <c r="CT34" s="679"/>
      <c r="CU34" s="679"/>
      <c r="CV34" s="679"/>
      <c r="CW34" s="679"/>
      <c r="CX34" s="679"/>
      <c r="CY34" s="680"/>
      <c r="CZ34" s="681">
        <v>15.6</v>
      </c>
      <c r="DA34" s="699"/>
      <c r="DB34" s="699"/>
      <c r="DC34" s="700"/>
      <c r="DD34" s="684">
        <v>2586036</v>
      </c>
      <c r="DE34" s="679"/>
      <c r="DF34" s="679"/>
      <c r="DG34" s="679"/>
      <c r="DH34" s="679"/>
      <c r="DI34" s="679"/>
      <c r="DJ34" s="679"/>
      <c r="DK34" s="680"/>
      <c r="DL34" s="684">
        <v>2141417</v>
      </c>
      <c r="DM34" s="679"/>
      <c r="DN34" s="679"/>
      <c r="DO34" s="679"/>
      <c r="DP34" s="679"/>
      <c r="DQ34" s="679"/>
      <c r="DR34" s="679"/>
      <c r="DS34" s="679"/>
      <c r="DT34" s="679"/>
      <c r="DU34" s="679"/>
      <c r="DV34" s="680"/>
      <c r="DW34" s="681">
        <v>17.8</v>
      </c>
      <c r="DX34" s="699"/>
      <c r="DY34" s="699"/>
      <c r="DZ34" s="699"/>
      <c r="EA34" s="699"/>
      <c r="EB34" s="699"/>
      <c r="EC34" s="714"/>
    </row>
    <row r="35" spans="2:133" ht="11.25" customHeight="1" x14ac:dyDescent="0.15">
      <c r="B35" s="675" t="s">
        <v>324</v>
      </c>
      <c r="C35" s="676"/>
      <c r="D35" s="676"/>
      <c r="E35" s="676"/>
      <c r="F35" s="676"/>
      <c r="G35" s="676"/>
      <c r="H35" s="676"/>
      <c r="I35" s="676"/>
      <c r="J35" s="676"/>
      <c r="K35" s="676"/>
      <c r="L35" s="676"/>
      <c r="M35" s="676"/>
      <c r="N35" s="676"/>
      <c r="O35" s="676"/>
      <c r="P35" s="676"/>
      <c r="Q35" s="677"/>
      <c r="R35" s="678">
        <v>65371</v>
      </c>
      <c r="S35" s="679"/>
      <c r="T35" s="679"/>
      <c r="U35" s="679"/>
      <c r="V35" s="679"/>
      <c r="W35" s="679"/>
      <c r="X35" s="679"/>
      <c r="Y35" s="680"/>
      <c r="Z35" s="715">
        <v>0.3</v>
      </c>
      <c r="AA35" s="715"/>
      <c r="AB35" s="715"/>
      <c r="AC35" s="715"/>
      <c r="AD35" s="716" t="s">
        <v>130</v>
      </c>
      <c r="AE35" s="716"/>
      <c r="AF35" s="716"/>
      <c r="AG35" s="716"/>
      <c r="AH35" s="716"/>
      <c r="AI35" s="716"/>
      <c r="AJ35" s="716"/>
      <c r="AK35" s="716"/>
      <c r="AL35" s="681" t="s">
        <v>232</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204472</v>
      </c>
      <c r="CS35" s="697"/>
      <c r="CT35" s="697"/>
      <c r="CU35" s="697"/>
      <c r="CV35" s="697"/>
      <c r="CW35" s="697"/>
      <c r="CX35" s="697"/>
      <c r="CY35" s="698"/>
      <c r="CZ35" s="681">
        <v>1</v>
      </c>
      <c r="DA35" s="699"/>
      <c r="DB35" s="699"/>
      <c r="DC35" s="700"/>
      <c r="DD35" s="684">
        <v>196374</v>
      </c>
      <c r="DE35" s="697"/>
      <c r="DF35" s="697"/>
      <c r="DG35" s="697"/>
      <c r="DH35" s="697"/>
      <c r="DI35" s="697"/>
      <c r="DJ35" s="697"/>
      <c r="DK35" s="698"/>
      <c r="DL35" s="684">
        <v>196374</v>
      </c>
      <c r="DM35" s="697"/>
      <c r="DN35" s="697"/>
      <c r="DO35" s="697"/>
      <c r="DP35" s="697"/>
      <c r="DQ35" s="697"/>
      <c r="DR35" s="697"/>
      <c r="DS35" s="697"/>
      <c r="DT35" s="697"/>
      <c r="DU35" s="697"/>
      <c r="DV35" s="698"/>
      <c r="DW35" s="681">
        <v>1.6</v>
      </c>
      <c r="DX35" s="699"/>
      <c r="DY35" s="699"/>
      <c r="DZ35" s="699"/>
      <c r="EA35" s="699"/>
      <c r="EB35" s="699"/>
      <c r="EC35" s="714"/>
    </row>
    <row r="36" spans="2:133" ht="11.25" customHeight="1" x14ac:dyDescent="0.15">
      <c r="B36" s="675" t="s">
        <v>328</v>
      </c>
      <c r="C36" s="676"/>
      <c r="D36" s="676"/>
      <c r="E36" s="676"/>
      <c r="F36" s="676"/>
      <c r="G36" s="676"/>
      <c r="H36" s="676"/>
      <c r="I36" s="676"/>
      <c r="J36" s="676"/>
      <c r="K36" s="676"/>
      <c r="L36" s="676"/>
      <c r="M36" s="676"/>
      <c r="N36" s="676"/>
      <c r="O36" s="676"/>
      <c r="P36" s="676"/>
      <c r="Q36" s="677"/>
      <c r="R36" s="678">
        <v>1042486</v>
      </c>
      <c r="S36" s="679"/>
      <c r="T36" s="679"/>
      <c r="U36" s="679"/>
      <c r="V36" s="679"/>
      <c r="W36" s="679"/>
      <c r="X36" s="679"/>
      <c r="Y36" s="680"/>
      <c r="Z36" s="715">
        <v>5</v>
      </c>
      <c r="AA36" s="715"/>
      <c r="AB36" s="715"/>
      <c r="AC36" s="715"/>
      <c r="AD36" s="716" t="s">
        <v>245</v>
      </c>
      <c r="AE36" s="716"/>
      <c r="AF36" s="716"/>
      <c r="AG36" s="716"/>
      <c r="AH36" s="716"/>
      <c r="AI36" s="716"/>
      <c r="AJ36" s="716"/>
      <c r="AK36" s="716"/>
      <c r="AL36" s="681" t="s">
        <v>130</v>
      </c>
      <c r="AM36" s="682"/>
      <c r="AN36" s="682"/>
      <c r="AO36" s="717"/>
      <c r="AP36" s="235"/>
      <c r="AQ36" s="730" t="s">
        <v>329</v>
      </c>
      <c r="AR36" s="731"/>
      <c r="AS36" s="731"/>
      <c r="AT36" s="731"/>
      <c r="AU36" s="731"/>
      <c r="AV36" s="731"/>
      <c r="AW36" s="731"/>
      <c r="AX36" s="731"/>
      <c r="AY36" s="732"/>
      <c r="AZ36" s="733">
        <v>1898818</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91219</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2481723</v>
      </c>
      <c r="CS36" s="679"/>
      <c r="CT36" s="679"/>
      <c r="CU36" s="679"/>
      <c r="CV36" s="679"/>
      <c r="CW36" s="679"/>
      <c r="CX36" s="679"/>
      <c r="CY36" s="680"/>
      <c r="CZ36" s="681">
        <v>12.6</v>
      </c>
      <c r="DA36" s="699"/>
      <c r="DB36" s="699"/>
      <c r="DC36" s="700"/>
      <c r="DD36" s="684">
        <v>2395105</v>
      </c>
      <c r="DE36" s="679"/>
      <c r="DF36" s="679"/>
      <c r="DG36" s="679"/>
      <c r="DH36" s="679"/>
      <c r="DI36" s="679"/>
      <c r="DJ36" s="679"/>
      <c r="DK36" s="680"/>
      <c r="DL36" s="684">
        <v>2029299</v>
      </c>
      <c r="DM36" s="679"/>
      <c r="DN36" s="679"/>
      <c r="DO36" s="679"/>
      <c r="DP36" s="679"/>
      <c r="DQ36" s="679"/>
      <c r="DR36" s="679"/>
      <c r="DS36" s="679"/>
      <c r="DT36" s="679"/>
      <c r="DU36" s="679"/>
      <c r="DV36" s="680"/>
      <c r="DW36" s="681">
        <v>16.899999999999999</v>
      </c>
      <c r="DX36" s="699"/>
      <c r="DY36" s="699"/>
      <c r="DZ36" s="699"/>
      <c r="EA36" s="699"/>
      <c r="EB36" s="699"/>
      <c r="EC36" s="714"/>
    </row>
    <row r="37" spans="2:133" ht="11.25" customHeight="1" x14ac:dyDescent="0.15">
      <c r="B37" s="675" t="s">
        <v>332</v>
      </c>
      <c r="C37" s="676"/>
      <c r="D37" s="676"/>
      <c r="E37" s="676"/>
      <c r="F37" s="676"/>
      <c r="G37" s="676"/>
      <c r="H37" s="676"/>
      <c r="I37" s="676"/>
      <c r="J37" s="676"/>
      <c r="K37" s="676"/>
      <c r="L37" s="676"/>
      <c r="M37" s="676"/>
      <c r="N37" s="676"/>
      <c r="O37" s="676"/>
      <c r="P37" s="676"/>
      <c r="Q37" s="677"/>
      <c r="R37" s="678">
        <v>826598</v>
      </c>
      <c r="S37" s="679"/>
      <c r="T37" s="679"/>
      <c r="U37" s="679"/>
      <c r="V37" s="679"/>
      <c r="W37" s="679"/>
      <c r="X37" s="679"/>
      <c r="Y37" s="680"/>
      <c r="Z37" s="715">
        <v>4</v>
      </c>
      <c r="AA37" s="715"/>
      <c r="AB37" s="715"/>
      <c r="AC37" s="715"/>
      <c r="AD37" s="716" t="s">
        <v>130</v>
      </c>
      <c r="AE37" s="716"/>
      <c r="AF37" s="716"/>
      <c r="AG37" s="716"/>
      <c r="AH37" s="716"/>
      <c r="AI37" s="716"/>
      <c r="AJ37" s="716"/>
      <c r="AK37" s="716"/>
      <c r="AL37" s="681" t="s">
        <v>130</v>
      </c>
      <c r="AM37" s="682"/>
      <c r="AN37" s="682"/>
      <c r="AO37" s="717"/>
      <c r="AQ37" s="718" t="s">
        <v>333</v>
      </c>
      <c r="AR37" s="719"/>
      <c r="AS37" s="719"/>
      <c r="AT37" s="719"/>
      <c r="AU37" s="719"/>
      <c r="AV37" s="719"/>
      <c r="AW37" s="719"/>
      <c r="AX37" s="719"/>
      <c r="AY37" s="720"/>
      <c r="AZ37" s="678">
        <v>164700</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73346</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1964998</v>
      </c>
      <c r="CS37" s="697"/>
      <c r="CT37" s="697"/>
      <c r="CU37" s="697"/>
      <c r="CV37" s="697"/>
      <c r="CW37" s="697"/>
      <c r="CX37" s="697"/>
      <c r="CY37" s="698"/>
      <c r="CZ37" s="681">
        <v>10</v>
      </c>
      <c r="DA37" s="699"/>
      <c r="DB37" s="699"/>
      <c r="DC37" s="700"/>
      <c r="DD37" s="684">
        <v>1954649</v>
      </c>
      <c r="DE37" s="697"/>
      <c r="DF37" s="697"/>
      <c r="DG37" s="697"/>
      <c r="DH37" s="697"/>
      <c r="DI37" s="697"/>
      <c r="DJ37" s="697"/>
      <c r="DK37" s="698"/>
      <c r="DL37" s="684">
        <v>1861344</v>
      </c>
      <c r="DM37" s="697"/>
      <c r="DN37" s="697"/>
      <c r="DO37" s="697"/>
      <c r="DP37" s="697"/>
      <c r="DQ37" s="697"/>
      <c r="DR37" s="697"/>
      <c r="DS37" s="697"/>
      <c r="DT37" s="697"/>
      <c r="DU37" s="697"/>
      <c r="DV37" s="698"/>
      <c r="DW37" s="681">
        <v>15.5</v>
      </c>
      <c r="DX37" s="699"/>
      <c r="DY37" s="699"/>
      <c r="DZ37" s="699"/>
      <c r="EA37" s="699"/>
      <c r="EB37" s="699"/>
      <c r="EC37" s="714"/>
    </row>
    <row r="38" spans="2:133" ht="11.25" customHeight="1" x14ac:dyDescent="0.15">
      <c r="B38" s="675" t="s">
        <v>336</v>
      </c>
      <c r="C38" s="676"/>
      <c r="D38" s="676"/>
      <c r="E38" s="676"/>
      <c r="F38" s="676"/>
      <c r="G38" s="676"/>
      <c r="H38" s="676"/>
      <c r="I38" s="676"/>
      <c r="J38" s="676"/>
      <c r="K38" s="676"/>
      <c r="L38" s="676"/>
      <c r="M38" s="676"/>
      <c r="N38" s="676"/>
      <c r="O38" s="676"/>
      <c r="P38" s="676"/>
      <c r="Q38" s="677"/>
      <c r="R38" s="678">
        <v>505337</v>
      </c>
      <c r="S38" s="679"/>
      <c r="T38" s="679"/>
      <c r="U38" s="679"/>
      <c r="V38" s="679"/>
      <c r="W38" s="679"/>
      <c r="X38" s="679"/>
      <c r="Y38" s="680"/>
      <c r="Z38" s="715">
        <v>2.4</v>
      </c>
      <c r="AA38" s="715"/>
      <c r="AB38" s="715"/>
      <c r="AC38" s="715"/>
      <c r="AD38" s="716">
        <v>17444</v>
      </c>
      <c r="AE38" s="716"/>
      <c r="AF38" s="716"/>
      <c r="AG38" s="716"/>
      <c r="AH38" s="716"/>
      <c r="AI38" s="716"/>
      <c r="AJ38" s="716"/>
      <c r="AK38" s="716"/>
      <c r="AL38" s="681">
        <v>0.2</v>
      </c>
      <c r="AM38" s="682"/>
      <c r="AN38" s="682"/>
      <c r="AO38" s="717"/>
      <c r="AQ38" s="718" t="s">
        <v>337</v>
      </c>
      <c r="AR38" s="719"/>
      <c r="AS38" s="719"/>
      <c r="AT38" s="719"/>
      <c r="AU38" s="719"/>
      <c r="AV38" s="719"/>
      <c r="AW38" s="719"/>
      <c r="AX38" s="719"/>
      <c r="AY38" s="720"/>
      <c r="AZ38" s="678">
        <v>121298</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8136</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1734118</v>
      </c>
      <c r="CS38" s="679"/>
      <c r="CT38" s="679"/>
      <c r="CU38" s="679"/>
      <c r="CV38" s="679"/>
      <c r="CW38" s="679"/>
      <c r="CX38" s="679"/>
      <c r="CY38" s="680"/>
      <c r="CZ38" s="681">
        <v>8.8000000000000007</v>
      </c>
      <c r="DA38" s="699"/>
      <c r="DB38" s="699"/>
      <c r="DC38" s="700"/>
      <c r="DD38" s="684">
        <v>1457557</v>
      </c>
      <c r="DE38" s="679"/>
      <c r="DF38" s="679"/>
      <c r="DG38" s="679"/>
      <c r="DH38" s="679"/>
      <c r="DI38" s="679"/>
      <c r="DJ38" s="679"/>
      <c r="DK38" s="680"/>
      <c r="DL38" s="684">
        <v>1373366</v>
      </c>
      <c r="DM38" s="679"/>
      <c r="DN38" s="679"/>
      <c r="DO38" s="679"/>
      <c r="DP38" s="679"/>
      <c r="DQ38" s="679"/>
      <c r="DR38" s="679"/>
      <c r="DS38" s="679"/>
      <c r="DT38" s="679"/>
      <c r="DU38" s="679"/>
      <c r="DV38" s="680"/>
      <c r="DW38" s="681">
        <v>11.4</v>
      </c>
      <c r="DX38" s="699"/>
      <c r="DY38" s="699"/>
      <c r="DZ38" s="699"/>
      <c r="EA38" s="699"/>
      <c r="EB38" s="699"/>
      <c r="EC38" s="714"/>
    </row>
    <row r="39" spans="2:133" ht="11.25" customHeight="1" x14ac:dyDescent="0.15">
      <c r="B39" s="675" t="s">
        <v>340</v>
      </c>
      <c r="C39" s="676"/>
      <c r="D39" s="676"/>
      <c r="E39" s="676"/>
      <c r="F39" s="676"/>
      <c r="G39" s="676"/>
      <c r="H39" s="676"/>
      <c r="I39" s="676"/>
      <c r="J39" s="676"/>
      <c r="K39" s="676"/>
      <c r="L39" s="676"/>
      <c r="M39" s="676"/>
      <c r="N39" s="676"/>
      <c r="O39" s="676"/>
      <c r="P39" s="676"/>
      <c r="Q39" s="677"/>
      <c r="R39" s="678">
        <v>1541754</v>
      </c>
      <c r="S39" s="679"/>
      <c r="T39" s="679"/>
      <c r="U39" s="679"/>
      <c r="V39" s="679"/>
      <c r="W39" s="679"/>
      <c r="X39" s="679"/>
      <c r="Y39" s="680"/>
      <c r="Z39" s="715">
        <v>7.4</v>
      </c>
      <c r="AA39" s="715"/>
      <c r="AB39" s="715"/>
      <c r="AC39" s="715"/>
      <c r="AD39" s="716" t="s">
        <v>130</v>
      </c>
      <c r="AE39" s="716"/>
      <c r="AF39" s="716"/>
      <c r="AG39" s="716"/>
      <c r="AH39" s="716"/>
      <c r="AI39" s="716"/>
      <c r="AJ39" s="716"/>
      <c r="AK39" s="716"/>
      <c r="AL39" s="681" t="s">
        <v>232</v>
      </c>
      <c r="AM39" s="682"/>
      <c r="AN39" s="682"/>
      <c r="AO39" s="717"/>
      <c r="AQ39" s="718" t="s">
        <v>341</v>
      </c>
      <c r="AR39" s="719"/>
      <c r="AS39" s="719"/>
      <c r="AT39" s="719"/>
      <c r="AU39" s="719"/>
      <c r="AV39" s="719"/>
      <c r="AW39" s="719"/>
      <c r="AX39" s="719"/>
      <c r="AY39" s="720"/>
      <c r="AZ39" s="678" t="s">
        <v>130</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13283</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618512</v>
      </c>
      <c r="CS39" s="697"/>
      <c r="CT39" s="697"/>
      <c r="CU39" s="697"/>
      <c r="CV39" s="697"/>
      <c r="CW39" s="697"/>
      <c r="CX39" s="697"/>
      <c r="CY39" s="698"/>
      <c r="CZ39" s="681">
        <v>3.1</v>
      </c>
      <c r="DA39" s="699"/>
      <c r="DB39" s="699"/>
      <c r="DC39" s="700"/>
      <c r="DD39" s="684">
        <v>457028</v>
      </c>
      <c r="DE39" s="697"/>
      <c r="DF39" s="697"/>
      <c r="DG39" s="697"/>
      <c r="DH39" s="697"/>
      <c r="DI39" s="697"/>
      <c r="DJ39" s="697"/>
      <c r="DK39" s="698"/>
      <c r="DL39" s="684" t="s">
        <v>232</v>
      </c>
      <c r="DM39" s="697"/>
      <c r="DN39" s="697"/>
      <c r="DO39" s="697"/>
      <c r="DP39" s="697"/>
      <c r="DQ39" s="697"/>
      <c r="DR39" s="697"/>
      <c r="DS39" s="697"/>
      <c r="DT39" s="697"/>
      <c r="DU39" s="697"/>
      <c r="DV39" s="698"/>
      <c r="DW39" s="681" t="s">
        <v>130</v>
      </c>
      <c r="DX39" s="699"/>
      <c r="DY39" s="699"/>
      <c r="DZ39" s="699"/>
      <c r="EA39" s="699"/>
      <c r="EB39" s="699"/>
      <c r="EC39" s="714"/>
    </row>
    <row r="40" spans="2:133" ht="11.25" customHeight="1" x14ac:dyDescent="0.15">
      <c r="B40" s="675" t="s">
        <v>344</v>
      </c>
      <c r="C40" s="676"/>
      <c r="D40" s="676"/>
      <c r="E40" s="676"/>
      <c r="F40" s="676"/>
      <c r="G40" s="676"/>
      <c r="H40" s="676"/>
      <c r="I40" s="676"/>
      <c r="J40" s="676"/>
      <c r="K40" s="676"/>
      <c r="L40" s="676"/>
      <c r="M40" s="676"/>
      <c r="N40" s="676"/>
      <c r="O40" s="676"/>
      <c r="P40" s="676"/>
      <c r="Q40" s="677"/>
      <c r="R40" s="678" t="s">
        <v>130</v>
      </c>
      <c r="S40" s="679"/>
      <c r="T40" s="679"/>
      <c r="U40" s="679"/>
      <c r="V40" s="679"/>
      <c r="W40" s="679"/>
      <c r="X40" s="679"/>
      <c r="Y40" s="680"/>
      <c r="Z40" s="715" t="s">
        <v>232</v>
      </c>
      <c r="AA40" s="715"/>
      <c r="AB40" s="715"/>
      <c r="AC40" s="715"/>
      <c r="AD40" s="716" t="s">
        <v>232</v>
      </c>
      <c r="AE40" s="716"/>
      <c r="AF40" s="716"/>
      <c r="AG40" s="716"/>
      <c r="AH40" s="716"/>
      <c r="AI40" s="716"/>
      <c r="AJ40" s="716"/>
      <c r="AK40" s="716"/>
      <c r="AL40" s="681" t="s">
        <v>245</v>
      </c>
      <c r="AM40" s="682"/>
      <c r="AN40" s="682"/>
      <c r="AO40" s="717"/>
      <c r="AQ40" s="718" t="s">
        <v>345</v>
      </c>
      <c r="AR40" s="719"/>
      <c r="AS40" s="719"/>
      <c r="AT40" s="719"/>
      <c r="AU40" s="719"/>
      <c r="AV40" s="719"/>
      <c r="AW40" s="719"/>
      <c r="AX40" s="719"/>
      <c r="AY40" s="720"/>
      <c r="AZ40" s="678" t="s">
        <v>130</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104</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v>143221</v>
      </c>
      <c r="CS40" s="679"/>
      <c r="CT40" s="679"/>
      <c r="CU40" s="679"/>
      <c r="CV40" s="679"/>
      <c r="CW40" s="679"/>
      <c r="CX40" s="679"/>
      <c r="CY40" s="680"/>
      <c r="CZ40" s="681">
        <v>0.7</v>
      </c>
      <c r="DA40" s="699"/>
      <c r="DB40" s="699"/>
      <c r="DC40" s="700"/>
      <c r="DD40" s="684">
        <v>27521</v>
      </c>
      <c r="DE40" s="679"/>
      <c r="DF40" s="679"/>
      <c r="DG40" s="679"/>
      <c r="DH40" s="679"/>
      <c r="DI40" s="679"/>
      <c r="DJ40" s="679"/>
      <c r="DK40" s="680"/>
      <c r="DL40" s="684" t="s">
        <v>130</v>
      </c>
      <c r="DM40" s="679"/>
      <c r="DN40" s="679"/>
      <c r="DO40" s="679"/>
      <c r="DP40" s="679"/>
      <c r="DQ40" s="679"/>
      <c r="DR40" s="679"/>
      <c r="DS40" s="679"/>
      <c r="DT40" s="679"/>
      <c r="DU40" s="679"/>
      <c r="DV40" s="680"/>
      <c r="DW40" s="681" t="s">
        <v>130</v>
      </c>
      <c r="DX40" s="699"/>
      <c r="DY40" s="699"/>
      <c r="DZ40" s="699"/>
      <c r="EA40" s="699"/>
      <c r="EB40" s="699"/>
      <c r="EC40" s="714"/>
    </row>
    <row r="41" spans="2:133" ht="11.25" customHeight="1" x14ac:dyDescent="0.15">
      <c r="B41" s="675" t="s">
        <v>349</v>
      </c>
      <c r="C41" s="676"/>
      <c r="D41" s="676"/>
      <c r="E41" s="676"/>
      <c r="F41" s="676"/>
      <c r="G41" s="676"/>
      <c r="H41" s="676"/>
      <c r="I41" s="676"/>
      <c r="J41" s="676"/>
      <c r="K41" s="676"/>
      <c r="L41" s="676"/>
      <c r="M41" s="676"/>
      <c r="N41" s="676"/>
      <c r="O41" s="676"/>
      <c r="P41" s="676"/>
      <c r="Q41" s="677"/>
      <c r="R41" s="678">
        <v>744354</v>
      </c>
      <c r="S41" s="679"/>
      <c r="T41" s="679"/>
      <c r="U41" s="679"/>
      <c r="V41" s="679"/>
      <c r="W41" s="679"/>
      <c r="X41" s="679"/>
      <c r="Y41" s="680"/>
      <c r="Z41" s="715">
        <v>3.6</v>
      </c>
      <c r="AA41" s="715"/>
      <c r="AB41" s="715"/>
      <c r="AC41" s="715"/>
      <c r="AD41" s="716" t="s">
        <v>130</v>
      </c>
      <c r="AE41" s="716"/>
      <c r="AF41" s="716"/>
      <c r="AG41" s="716"/>
      <c r="AH41" s="716"/>
      <c r="AI41" s="716"/>
      <c r="AJ41" s="716"/>
      <c r="AK41" s="716"/>
      <c r="AL41" s="681" t="s">
        <v>130</v>
      </c>
      <c r="AM41" s="682"/>
      <c r="AN41" s="682"/>
      <c r="AO41" s="717"/>
      <c r="AQ41" s="718" t="s">
        <v>350</v>
      </c>
      <c r="AR41" s="719"/>
      <c r="AS41" s="719"/>
      <c r="AT41" s="719"/>
      <c r="AU41" s="719"/>
      <c r="AV41" s="719"/>
      <c r="AW41" s="719"/>
      <c r="AX41" s="719"/>
      <c r="AY41" s="720"/>
      <c r="AZ41" s="678">
        <v>413328</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130</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232</v>
      </c>
      <c r="CS41" s="697"/>
      <c r="CT41" s="697"/>
      <c r="CU41" s="697"/>
      <c r="CV41" s="697"/>
      <c r="CW41" s="697"/>
      <c r="CX41" s="697"/>
      <c r="CY41" s="698"/>
      <c r="CZ41" s="681" t="s">
        <v>130</v>
      </c>
      <c r="DA41" s="699"/>
      <c r="DB41" s="699"/>
      <c r="DC41" s="700"/>
      <c r="DD41" s="684" t="s">
        <v>130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353</v>
      </c>
      <c r="C42" s="660"/>
      <c r="D42" s="660"/>
      <c r="E42" s="660"/>
      <c r="F42" s="660"/>
      <c r="G42" s="660"/>
      <c r="H42" s="660"/>
      <c r="I42" s="660"/>
      <c r="J42" s="660"/>
      <c r="K42" s="660"/>
      <c r="L42" s="660"/>
      <c r="M42" s="660"/>
      <c r="N42" s="660"/>
      <c r="O42" s="660"/>
      <c r="P42" s="660"/>
      <c r="Q42" s="661"/>
      <c r="R42" s="662">
        <v>20742200</v>
      </c>
      <c r="S42" s="701"/>
      <c r="T42" s="701"/>
      <c r="U42" s="701"/>
      <c r="V42" s="701"/>
      <c r="W42" s="701"/>
      <c r="X42" s="701"/>
      <c r="Y42" s="703"/>
      <c r="Z42" s="704">
        <v>100</v>
      </c>
      <c r="AA42" s="704"/>
      <c r="AB42" s="704"/>
      <c r="AC42" s="704"/>
      <c r="AD42" s="705">
        <v>11283458</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1199492</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294</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2033188</v>
      </c>
      <c r="CS42" s="679"/>
      <c r="CT42" s="679"/>
      <c r="CU42" s="679"/>
      <c r="CV42" s="679"/>
      <c r="CW42" s="679"/>
      <c r="CX42" s="679"/>
      <c r="CY42" s="680"/>
      <c r="CZ42" s="681">
        <v>10.3</v>
      </c>
      <c r="DA42" s="682"/>
      <c r="DB42" s="682"/>
      <c r="DC42" s="683"/>
      <c r="DD42" s="684">
        <v>638771</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225911</v>
      </c>
      <c r="CS43" s="697"/>
      <c r="CT43" s="697"/>
      <c r="CU43" s="697"/>
      <c r="CV43" s="697"/>
      <c r="CW43" s="697"/>
      <c r="CX43" s="697"/>
      <c r="CY43" s="698"/>
      <c r="CZ43" s="681">
        <v>1.1000000000000001</v>
      </c>
      <c r="DA43" s="699"/>
      <c r="DB43" s="699"/>
      <c r="DC43" s="700"/>
      <c r="DD43" s="684">
        <v>225911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305</v>
      </c>
      <c r="CE44" s="692"/>
      <c r="CF44" s="675" t="s">
        <v>358</v>
      </c>
      <c r="CG44" s="676"/>
      <c r="CH44" s="676"/>
      <c r="CI44" s="676"/>
      <c r="CJ44" s="676"/>
      <c r="CK44" s="676"/>
      <c r="CL44" s="676"/>
      <c r="CM44" s="676"/>
      <c r="CN44" s="676"/>
      <c r="CO44" s="676"/>
      <c r="CP44" s="676"/>
      <c r="CQ44" s="677"/>
      <c r="CR44" s="678">
        <v>2001153</v>
      </c>
      <c r="CS44" s="679"/>
      <c r="CT44" s="679"/>
      <c r="CU44" s="679"/>
      <c r="CV44" s="679"/>
      <c r="CW44" s="679"/>
      <c r="CX44" s="679"/>
      <c r="CY44" s="680"/>
      <c r="CZ44" s="681">
        <v>10.1</v>
      </c>
      <c r="DA44" s="682"/>
      <c r="DB44" s="682"/>
      <c r="DC44" s="683"/>
      <c r="DD44" s="684">
        <v>614043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359</v>
      </c>
      <c r="CG45" s="676"/>
      <c r="CH45" s="676"/>
      <c r="CI45" s="676"/>
      <c r="CJ45" s="676"/>
      <c r="CK45" s="676"/>
      <c r="CL45" s="676"/>
      <c r="CM45" s="676"/>
      <c r="CN45" s="676"/>
      <c r="CO45" s="676"/>
      <c r="CP45" s="676"/>
      <c r="CQ45" s="677"/>
      <c r="CR45" s="678">
        <v>1069467</v>
      </c>
      <c r="CS45" s="697"/>
      <c r="CT45" s="697"/>
      <c r="CU45" s="697"/>
      <c r="CV45" s="697"/>
      <c r="CW45" s="697"/>
      <c r="CX45" s="697"/>
      <c r="CY45" s="698"/>
      <c r="CZ45" s="681">
        <v>5.4</v>
      </c>
      <c r="DA45" s="699"/>
      <c r="DB45" s="699"/>
      <c r="DC45" s="700"/>
      <c r="DD45" s="684">
        <v>200081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926337</v>
      </c>
      <c r="CS46" s="679"/>
      <c r="CT46" s="679"/>
      <c r="CU46" s="679"/>
      <c r="CV46" s="679"/>
      <c r="CW46" s="679"/>
      <c r="CX46" s="679"/>
      <c r="CY46" s="680"/>
      <c r="CZ46" s="681">
        <v>4.7</v>
      </c>
      <c r="DA46" s="682"/>
      <c r="DB46" s="682"/>
      <c r="DC46" s="683"/>
      <c r="DD46" s="684">
        <v>410613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v>32035</v>
      </c>
      <c r="CS47" s="697"/>
      <c r="CT47" s="697"/>
      <c r="CU47" s="697"/>
      <c r="CV47" s="697"/>
      <c r="CW47" s="697"/>
      <c r="CX47" s="697"/>
      <c r="CY47" s="698"/>
      <c r="CZ47" s="681">
        <v>0.2</v>
      </c>
      <c r="DA47" s="699"/>
      <c r="DB47" s="699"/>
      <c r="DC47" s="700"/>
      <c r="DD47" s="684">
        <v>24728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364</v>
      </c>
      <c r="CD48" s="695"/>
      <c r="CE48" s="696"/>
      <c r="CF48" s="675" t="s">
        <v>365</v>
      </c>
      <c r="CG48" s="676"/>
      <c r="CH48" s="676"/>
      <c r="CI48" s="676"/>
      <c r="CJ48" s="676"/>
      <c r="CK48" s="676"/>
      <c r="CL48" s="676"/>
      <c r="CM48" s="676"/>
      <c r="CN48" s="676"/>
      <c r="CO48" s="676"/>
      <c r="CP48" s="676"/>
      <c r="CQ48" s="677"/>
      <c r="CR48" s="678" t="s">
        <v>232</v>
      </c>
      <c r="CS48" s="679"/>
      <c r="CT48" s="679"/>
      <c r="CU48" s="679"/>
      <c r="CV48" s="679"/>
      <c r="CW48" s="679"/>
      <c r="CX48" s="679"/>
      <c r="CY48" s="680"/>
      <c r="CZ48" s="681" t="s">
        <v>130</v>
      </c>
      <c r="DA48" s="682"/>
      <c r="DB48" s="682"/>
      <c r="DC48" s="683"/>
      <c r="DD48" s="684" t="s">
        <v>130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366</v>
      </c>
      <c r="CE49" s="660"/>
      <c r="CF49" s="660"/>
      <c r="CG49" s="660"/>
      <c r="CH49" s="660"/>
      <c r="CI49" s="660"/>
      <c r="CJ49" s="660"/>
      <c r="CK49" s="660"/>
      <c r="CL49" s="660"/>
      <c r="CM49" s="660"/>
      <c r="CN49" s="660"/>
      <c r="CO49" s="660"/>
      <c r="CP49" s="660"/>
      <c r="CQ49" s="661"/>
      <c r="CR49" s="662">
        <v>19746229</v>
      </c>
      <c r="CS49" s="663"/>
      <c r="CT49" s="663"/>
      <c r="CU49" s="663"/>
      <c r="CV49" s="663"/>
      <c r="CW49" s="663"/>
      <c r="CX49" s="663"/>
      <c r="CY49" s="664"/>
      <c r="CZ49" s="665">
        <v>100</v>
      </c>
      <c r="DA49" s="666"/>
      <c r="DB49" s="666"/>
      <c r="DC49" s="667"/>
      <c r="DD49" s="668">
        <v>13765788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gBI0C3v3OxiIC0blrTR4tM6YDKGgc+Mq41WLiEHYmgzoCTfSNsIrDRyWQZnIsAfbhfxTyAv78LLMNvB0qofg==" saltValue="QyvA8u8mHHTfKoYzg8Ony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109375" style="290" customWidth="1"/>
    <col min="131" max="131" width="1.57031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368</v>
      </c>
      <c r="DK2" s="1204"/>
      <c r="DL2" s="1204"/>
      <c r="DM2" s="1204"/>
      <c r="DN2" s="1204"/>
      <c r="DO2" s="1205"/>
      <c r="DP2" s="250"/>
      <c r="DQ2" s="1203" t="s">
        <v>369</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6"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1" t="s">
        <v>386</v>
      </c>
      <c r="DH5" s="1192"/>
      <c r="DI5" s="1192"/>
      <c r="DJ5" s="1192"/>
      <c r="DK5" s="1193"/>
      <c r="DL5" s="1191" t="s">
        <v>387</v>
      </c>
      <c r="DM5" s="1192"/>
      <c r="DN5" s="1192"/>
      <c r="DO5" s="1192"/>
      <c r="DP5" s="1193"/>
      <c r="DQ5" s="1094" t="s">
        <v>388</v>
      </c>
      <c r="DR5" s="1095"/>
      <c r="DS5" s="1095"/>
      <c r="DT5" s="1095"/>
      <c r="DU5" s="1096"/>
      <c r="DV5" s="1094" t="s">
        <v>379</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389</v>
      </c>
      <c r="C7" s="1144"/>
      <c r="D7" s="1144"/>
      <c r="E7" s="1144"/>
      <c r="F7" s="1144"/>
      <c r="G7" s="1144"/>
      <c r="H7" s="1144"/>
      <c r="I7" s="1144"/>
      <c r="J7" s="1144"/>
      <c r="K7" s="1144"/>
      <c r="L7" s="1144"/>
      <c r="M7" s="1144"/>
      <c r="N7" s="1144"/>
      <c r="O7" s="1144"/>
      <c r="P7" s="1145"/>
      <c r="Q7" s="1197">
        <v>20759</v>
      </c>
      <c r="R7" s="1198"/>
      <c r="S7" s="1198"/>
      <c r="T7" s="1198"/>
      <c r="U7" s="1198"/>
      <c r="V7" s="1198">
        <v>19763</v>
      </c>
      <c r="W7" s="1198"/>
      <c r="X7" s="1198"/>
      <c r="Y7" s="1198"/>
      <c r="Z7" s="1198"/>
      <c r="AA7" s="1198">
        <v>996</v>
      </c>
      <c r="AB7" s="1198"/>
      <c r="AC7" s="1198"/>
      <c r="AD7" s="1198"/>
      <c r="AE7" s="1199"/>
      <c r="AF7" s="1200">
        <v>802</v>
      </c>
      <c r="AG7" s="1201"/>
      <c r="AH7" s="1201"/>
      <c r="AI7" s="1201"/>
      <c r="AJ7" s="1202"/>
      <c r="AK7" s="1184">
        <v>33</v>
      </c>
      <c r="AL7" s="1185"/>
      <c r="AM7" s="1185"/>
      <c r="AN7" s="1185"/>
      <c r="AO7" s="1185"/>
      <c r="AP7" s="1185">
        <v>21517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614</v>
      </c>
      <c r="BT7" s="1189"/>
      <c r="BU7" s="1189"/>
      <c r="BV7" s="1189"/>
      <c r="BW7" s="1189"/>
      <c r="BX7" s="1189"/>
      <c r="BY7" s="1189"/>
      <c r="BZ7" s="1189"/>
      <c r="CA7" s="1189"/>
      <c r="CB7" s="1189"/>
      <c r="CC7" s="1189"/>
      <c r="CD7" s="1189"/>
      <c r="CE7" s="1189"/>
      <c r="CF7" s="1189"/>
      <c r="CG7" s="1190"/>
      <c r="CH7" s="1181">
        <v>58</v>
      </c>
      <c r="CI7" s="1182"/>
      <c r="CJ7" s="1182"/>
      <c r="CK7" s="1182"/>
      <c r="CL7" s="1183"/>
      <c r="CM7" s="1181">
        <v>10702</v>
      </c>
      <c r="CN7" s="1182"/>
      <c r="CO7" s="1182"/>
      <c r="CP7" s="1182"/>
      <c r="CQ7" s="1183"/>
      <c r="CR7" s="1181" t="s">
        <v>615</v>
      </c>
      <c r="CS7" s="1182"/>
      <c r="CT7" s="1182"/>
      <c r="CU7" s="1182"/>
      <c r="CV7" s="1183"/>
      <c r="CW7" s="1181" t="s">
        <v>615</v>
      </c>
      <c r="CX7" s="1182"/>
      <c r="CY7" s="1182"/>
      <c r="CZ7" s="1182"/>
      <c r="DA7" s="1183"/>
      <c r="DB7" s="1181">
        <v>43</v>
      </c>
      <c r="DC7" s="1182"/>
      <c r="DD7" s="1182"/>
      <c r="DE7" s="1182"/>
      <c r="DF7" s="1183"/>
      <c r="DG7" s="1181" t="s">
        <v>615</v>
      </c>
      <c r="DH7" s="1182"/>
      <c r="DI7" s="1182"/>
      <c r="DJ7" s="1182"/>
      <c r="DK7" s="1183"/>
      <c r="DL7" s="1181">
        <v>549</v>
      </c>
      <c r="DM7" s="1182"/>
      <c r="DN7" s="1182"/>
      <c r="DO7" s="1182"/>
      <c r="DP7" s="1183"/>
      <c r="DQ7" s="1181">
        <v>549</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390</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391</v>
      </c>
      <c r="B23" s="1037" t="s">
        <v>392</v>
      </c>
      <c r="C23" s="1038"/>
      <c r="D23" s="1038"/>
      <c r="E23" s="1038"/>
      <c r="F23" s="1038"/>
      <c r="G23" s="1038"/>
      <c r="H23" s="1038"/>
      <c r="I23" s="1038"/>
      <c r="J23" s="1038"/>
      <c r="K23" s="1038"/>
      <c r="L23" s="1038"/>
      <c r="M23" s="1038"/>
      <c r="N23" s="1038"/>
      <c r="O23" s="1038"/>
      <c r="P23" s="1039"/>
      <c r="Q23" s="1161">
        <v>20759</v>
      </c>
      <c r="R23" s="1162"/>
      <c r="S23" s="1162"/>
      <c r="T23" s="1162"/>
      <c r="U23" s="1162"/>
      <c r="V23" s="1162">
        <f>V7</f>
        <v>19763</v>
      </c>
      <c r="W23" s="1162"/>
      <c r="X23" s="1162"/>
      <c r="Y23" s="1162"/>
      <c r="Z23" s="1162"/>
      <c r="AA23" s="1162">
        <f>AA7</f>
        <v>996</v>
      </c>
      <c r="AB23" s="1162"/>
      <c r="AC23" s="1162"/>
      <c r="AD23" s="1162"/>
      <c r="AE23" s="1163"/>
      <c r="AF23" s="1164">
        <v>802</v>
      </c>
      <c r="AG23" s="1162"/>
      <c r="AH23" s="1162"/>
      <c r="AI23" s="1162"/>
      <c r="AJ23" s="1165"/>
      <c r="AK23" s="1166"/>
      <c r="AL23" s="1167"/>
      <c r="AM23" s="1167"/>
      <c r="AN23" s="1167"/>
      <c r="AO23" s="1167"/>
      <c r="AP23" s="1162">
        <f>AP7</f>
        <v>21517</v>
      </c>
      <c r="AQ23" s="1162"/>
      <c r="AR23" s="1162"/>
      <c r="AS23" s="1162"/>
      <c r="AT23" s="1162"/>
      <c r="AU23" s="1168"/>
      <c r="AV23" s="1168"/>
      <c r="AW23" s="1168"/>
      <c r="AX23" s="1168"/>
      <c r="AY23" s="1169"/>
      <c r="AZ23" s="1158" t="s">
        <v>393</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394</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395</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372</v>
      </c>
      <c r="B26" s="1089"/>
      <c r="C26" s="1089"/>
      <c r="D26" s="1089"/>
      <c r="E26" s="1089"/>
      <c r="F26" s="1089"/>
      <c r="G26" s="1089"/>
      <c r="H26" s="1089"/>
      <c r="I26" s="1089"/>
      <c r="J26" s="1089"/>
      <c r="K26" s="1089"/>
      <c r="L26" s="1089"/>
      <c r="M26" s="1089"/>
      <c r="N26" s="1089"/>
      <c r="O26" s="1089"/>
      <c r="P26" s="1090"/>
      <c r="Q26" s="1094" t="s">
        <v>396</v>
      </c>
      <c r="R26" s="1095"/>
      <c r="S26" s="1095"/>
      <c r="T26" s="1095"/>
      <c r="U26" s="1096"/>
      <c r="V26" s="1094" t="s">
        <v>397</v>
      </c>
      <c r="W26" s="1095"/>
      <c r="X26" s="1095"/>
      <c r="Y26" s="1095"/>
      <c r="Z26" s="1096"/>
      <c r="AA26" s="1094" t="s">
        <v>398</v>
      </c>
      <c r="AB26" s="1095"/>
      <c r="AC26" s="1095"/>
      <c r="AD26" s="1095"/>
      <c r="AE26" s="1095"/>
      <c r="AF26" s="1152" t="s">
        <v>399</v>
      </c>
      <c r="AG26" s="1101"/>
      <c r="AH26" s="1101"/>
      <c r="AI26" s="1101"/>
      <c r="AJ26" s="1153"/>
      <c r="AK26" s="1095" t="s">
        <v>400</v>
      </c>
      <c r="AL26" s="1095"/>
      <c r="AM26" s="1095"/>
      <c r="AN26" s="1095"/>
      <c r="AO26" s="1096"/>
      <c r="AP26" s="1094" t="s">
        <v>401</v>
      </c>
      <c r="AQ26" s="1095"/>
      <c r="AR26" s="1095"/>
      <c r="AS26" s="1095"/>
      <c r="AT26" s="1096"/>
      <c r="AU26" s="1094" t="s">
        <v>402</v>
      </c>
      <c r="AV26" s="1095"/>
      <c r="AW26" s="1095"/>
      <c r="AX26" s="1095"/>
      <c r="AY26" s="1096"/>
      <c r="AZ26" s="1094" t="s">
        <v>403</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404</v>
      </c>
      <c r="C28" s="1144"/>
      <c r="D28" s="1144"/>
      <c r="E28" s="1144"/>
      <c r="F28" s="1144"/>
      <c r="G28" s="1144"/>
      <c r="H28" s="1144"/>
      <c r="I28" s="1144"/>
      <c r="J28" s="1144"/>
      <c r="K28" s="1144"/>
      <c r="L28" s="1144"/>
      <c r="M28" s="1144"/>
      <c r="N28" s="1144"/>
      <c r="O28" s="1144"/>
      <c r="P28" s="1145"/>
      <c r="Q28" s="1146">
        <v>5931</v>
      </c>
      <c r="R28" s="1147"/>
      <c r="S28" s="1147"/>
      <c r="T28" s="1147"/>
      <c r="U28" s="1147"/>
      <c r="V28" s="1147">
        <v>5840</v>
      </c>
      <c r="W28" s="1147"/>
      <c r="X28" s="1147"/>
      <c r="Y28" s="1147"/>
      <c r="Z28" s="1147"/>
      <c r="AA28" s="1147">
        <v>91</v>
      </c>
      <c r="AB28" s="1147"/>
      <c r="AC28" s="1147"/>
      <c r="AD28" s="1147"/>
      <c r="AE28" s="1148"/>
      <c r="AF28" s="1149">
        <v>91</v>
      </c>
      <c r="AG28" s="1147"/>
      <c r="AH28" s="1147"/>
      <c r="AI28" s="1147"/>
      <c r="AJ28" s="1150"/>
      <c r="AK28" s="1151">
        <v>402</v>
      </c>
      <c r="AL28" s="1139"/>
      <c r="AM28" s="1139"/>
      <c r="AN28" s="1139"/>
      <c r="AO28" s="1139"/>
      <c r="AP28" s="1139" t="s">
        <v>585</v>
      </c>
      <c r="AQ28" s="1139"/>
      <c r="AR28" s="1139"/>
      <c r="AS28" s="1139"/>
      <c r="AT28" s="1139"/>
      <c r="AU28" s="1139" t="s">
        <v>585</v>
      </c>
      <c r="AV28" s="1139"/>
      <c r="AW28" s="1139"/>
      <c r="AX28" s="1139"/>
      <c r="AY28" s="1139"/>
      <c r="AZ28" s="1140" t="s">
        <v>585</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405</v>
      </c>
      <c r="C29" s="1131"/>
      <c r="D29" s="1131"/>
      <c r="E29" s="1131"/>
      <c r="F29" s="1131"/>
      <c r="G29" s="1131"/>
      <c r="H29" s="1131"/>
      <c r="I29" s="1131"/>
      <c r="J29" s="1131"/>
      <c r="K29" s="1131"/>
      <c r="L29" s="1131"/>
      <c r="M29" s="1131"/>
      <c r="N29" s="1131"/>
      <c r="O29" s="1131"/>
      <c r="P29" s="1132"/>
      <c r="Q29" s="1136">
        <v>3771</v>
      </c>
      <c r="R29" s="1137"/>
      <c r="S29" s="1137"/>
      <c r="T29" s="1137"/>
      <c r="U29" s="1137"/>
      <c r="V29" s="1137">
        <v>3631</v>
      </c>
      <c r="W29" s="1137"/>
      <c r="X29" s="1137"/>
      <c r="Y29" s="1137"/>
      <c r="Z29" s="1137"/>
      <c r="AA29" s="1137">
        <v>140</v>
      </c>
      <c r="AB29" s="1137"/>
      <c r="AC29" s="1137"/>
      <c r="AD29" s="1137"/>
      <c r="AE29" s="1138"/>
      <c r="AF29" s="1112">
        <v>140</v>
      </c>
      <c r="AG29" s="1113"/>
      <c r="AH29" s="1113"/>
      <c r="AI29" s="1113"/>
      <c r="AJ29" s="1114"/>
      <c r="AK29" s="1073">
        <v>585</v>
      </c>
      <c r="AL29" s="1064"/>
      <c r="AM29" s="1064"/>
      <c r="AN29" s="1064"/>
      <c r="AO29" s="1064"/>
      <c r="AP29" s="1064" t="s">
        <v>585</v>
      </c>
      <c r="AQ29" s="1064"/>
      <c r="AR29" s="1064"/>
      <c r="AS29" s="1064"/>
      <c r="AT29" s="1064"/>
      <c r="AU29" s="1064" t="s">
        <v>585</v>
      </c>
      <c r="AV29" s="1064"/>
      <c r="AW29" s="1064"/>
      <c r="AX29" s="1064"/>
      <c r="AY29" s="1064"/>
      <c r="AZ29" s="1135" t="s">
        <v>585</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406</v>
      </c>
      <c r="C30" s="1131"/>
      <c r="D30" s="1131"/>
      <c r="E30" s="1131"/>
      <c r="F30" s="1131"/>
      <c r="G30" s="1131"/>
      <c r="H30" s="1131"/>
      <c r="I30" s="1131"/>
      <c r="J30" s="1131"/>
      <c r="K30" s="1131"/>
      <c r="L30" s="1131"/>
      <c r="M30" s="1131"/>
      <c r="N30" s="1131"/>
      <c r="O30" s="1131"/>
      <c r="P30" s="1132"/>
      <c r="Q30" s="1136">
        <v>720</v>
      </c>
      <c r="R30" s="1137"/>
      <c r="S30" s="1137"/>
      <c r="T30" s="1137"/>
      <c r="U30" s="1137"/>
      <c r="V30" s="1137">
        <v>718</v>
      </c>
      <c r="W30" s="1137"/>
      <c r="X30" s="1137"/>
      <c r="Y30" s="1137"/>
      <c r="Z30" s="1137"/>
      <c r="AA30" s="1137">
        <v>2</v>
      </c>
      <c r="AB30" s="1137"/>
      <c r="AC30" s="1137"/>
      <c r="AD30" s="1137"/>
      <c r="AE30" s="1138"/>
      <c r="AF30" s="1112">
        <v>2</v>
      </c>
      <c r="AG30" s="1113"/>
      <c r="AH30" s="1113"/>
      <c r="AI30" s="1113"/>
      <c r="AJ30" s="1114"/>
      <c r="AK30" s="1073">
        <v>104</v>
      </c>
      <c r="AL30" s="1064"/>
      <c r="AM30" s="1064"/>
      <c r="AN30" s="1064"/>
      <c r="AO30" s="1064"/>
      <c r="AP30" s="1064" t="s">
        <v>585</v>
      </c>
      <c r="AQ30" s="1064"/>
      <c r="AR30" s="1064"/>
      <c r="AS30" s="1064"/>
      <c r="AT30" s="1064"/>
      <c r="AU30" s="1064" t="s">
        <v>585</v>
      </c>
      <c r="AV30" s="1064"/>
      <c r="AW30" s="1064"/>
      <c r="AX30" s="1064"/>
      <c r="AY30" s="1064"/>
      <c r="AZ30" s="1135" t="s">
        <v>585</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407</v>
      </c>
      <c r="C31" s="1131"/>
      <c r="D31" s="1131"/>
      <c r="E31" s="1131"/>
      <c r="F31" s="1131"/>
      <c r="G31" s="1131"/>
      <c r="H31" s="1131"/>
      <c r="I31" s="1131"/>
      <c r="J31" s="1131"/>
      <c r="K31" s="1131"/>
      <c r="L31" s="1131"/>
      <c r="M31" s="1131"/>
      <c r="N31" s="1131"/>
      <c r="O31" s="1131"/>
      <c r="P31" s="1132"/>
      <c r="Q31" s="1136">
        <v>478</v>
      </c>
      <c r="R31" s="1137"/>
      <c r="S31" s="1137"/>
      <c r="T31" s="1137"/>
      <c r="U31" s="1137"/>
      <c r="V31" s="1137">
        <v>554</v>
      </c>
      <c r="W31" s="1137"/>
      <c r="X31" s="1137"/>
      <c r="Y31" s="1137"/>
      <c r="Z31" s="1137"/>
      <c r="AA31" s="1137">
        <v>-76</v>
      </c>
      <c r="AB31" s="1137"/>
      <c r="AC31" s="1137"/>
      <c r="AD31" s="1137"/>
      <c r="AE31" s="1138"/>
      <c r="AF31" s="1112">
        <v>874</v>
      </c>
      <c r="AG31" s="1113"/>
      <c r="AH31" s="1113"/>
      <c r="AI31" s="1113"/>
      <c r="AJ31" s="1114"/>
      <c r="AK31" s="1073">
        <v>156</v>
      </c>
      <c r="AL31" s="1064"/>
      <c r="AM31" s="1064"/>
      <c r="AN31" s="1064"/>
      <c r="AO31" s="1064"/>
      <c r="AP31" s="1064">
        <v>1187</v>
      </c>
      <c r="AQ31" s="1064"/>
      <c r="AR31" s="1064"/>
      <c r="AS31" s="1064"/>
      <c r="AT31" s="1064"/>
      <c r="AU31" s="1064">
        <v>414</v>
      </c>
      <c r="AV31" s="1064"/>
      <c r="AW31" s="1064"/>
      <c r="AX31" s="1064"/>
      <c r="AY31" s="1064"/>
      <c r="AZ31" s="1135" t="s">
        <v>585</v>
      </c>
      <c r="BA31" s="1135"/>
      <c r="BB31" s="1135"/>
      <c r="BC31" s="1135"/>
      <c r="BD31" s="1135"/>
      <c r="BE31" s="1125" t="s">
        <v>408</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409</v>
      </c>
      <c r="C32" s="1131"/>
      <c r="D32" s="1131"/>
      <c r="E32" s="1131"/>
      <c r="F32" s="1131"/>
      <c r="G32" s="1131"/>
      <c r="H32" s="1131"/>
      <c r="I32" s="1131"/>
      <c r="J32" s="1131"/>
      <c r="K32" s="1131"/>
      <c r="L32" s="1131"/>
      <c r="M32" s="1131"/>
      <c r="N32" s="1131"/>
      <c r="O32" s="1131"/>
      <c r="P32" s="1132"/>
      <c r="Q32" s="1136">
        <v>1011</v>
      </c>
      <c r="R32" s="1137"/>
      <c r="S32" s="1137"/>
      <c r="T32" s="1137"/>
      <c r="U32" s="1137"/>
      <c r="V32" s="1137">
        <v>870</v>
      </c>
      <c r="W32" s="1137"/>
      <c r="X32" s="1137"/>
      <c r="Y32" s="1137"/>
      <c r="Z32" s="1137"/>
      <c r="AA32" s="1137">
        <v>141</v>
      </c>
      <c r="AB32" s="1137"/>
      <c r="AC32" s="1137"/>
      <c r="AD32" s="1137"/>
      <c r="AE32" s="1138"/>
      <c r="AF32" s="1112">
        <v>141</v>
      </c>
      <c r="AG32" s="1113"/>
      <c r="AH32" s="1113"/>
      <c r="AI32" s="1113"/>
      <c r="AJ32" s="1114"/>
      <c r="AK32" s="1073">
        <v>127</v>
      </c>
      <c r="AL32" s="1064"/>
      <c r="AM32" s="1064"/>
      <c r="AN32" s="1064"/>
      <c r="AO32" s="1064"/>
      <c r="AP32" s="1064">
        <v>1863</v>
      </c>
      <c r="AQ32" s="1064"/>
      <c r="AR32" s="1064"/>
      <c r="AS32" s="1064"/>
      <c r="AT32" s="1064"/>
      <c r="AU32" s="1064">
        <v>427</v>
      </c>
      <c r="AV32" s="1064"/>
      <c r="AW32" s="1064"/>
      <c r="AX32" s="1064"/>
      <c r="AY32" s="1064"/>
      <c r="AZ32" s="1135" t="s">
        <v>585</v>
      </c>
      <c r="BA32" s="1135"/>
      <c r="BB32" s="1135"/>
      <c r="BC32" s="1135"/>
      <c r="BD32" s="1135"/>
      <c r="BE32" s="1125" t="s">
        <v>410</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411</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391</v>
      </c>
      <c r="B63" s="1037" t="s">
        <v>412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1249</v>
      </c>
      <c r="AG63" s="1052"/>
      <c r="AH63" s="1052"/>
      <c r="AI63" s="1052"/>
      <c r="AJ63" s="1123"/>
      <c r="AK63" s="1124"/>
      <c r="AL63" s="1056"/>
      <c r="AM63" s="1056"/>
      <c r="AN63" s="1056"/>
      <c r="AO63" s="1056"/>
      <c r="AP63" s="1052">
        <f>AP31+AP32</f>
        <v>3050</v>
      </c>
      <c r="AQ63" s="1052"/>
      <c r="AR63" s="1052"/>
      <c r="AS63" s="1052"/>
      <c r="AT63" s="1052"/>
      <c r="AU63" s="1052">
        <f>AU31+AU32</f>
        <v>841</v>
      </c>
      <c r="AV63" s="1052"/>
      <c r="AW63" s="1052"/>
      <c r="AX63" s="1052"/>
      <c r="AY63" s="1052"/>
      <c r="AZ63" s="1118"/>
      <c r="BA63" s="1118"/>
      <c r="BB63" s="1118"/>
      <c r="BC63" s="1118"/>
      <c r="BD63" s="1118"/>
      <c r="BE63" s="1053"/>
      <c r="BF63" s="1053"/>
      <c r="BG63" s="1053"/>
      <c r="BH63" s="1053"/>
      <c r="BI63" s="1054"/>
      <c r="BJ63" s="1119" t="s">
        <v>130</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414</v>
      </c>
      <c r="B66" s="1089"/>
      <c r="C66" s="1089"/>
      <c r="D66" s="1089"/>
      <c r="E66" s="1089"/>
      <c r="F66" s="1089"/>
      <c r="G66" s="1089"/>
      <c r="H66" s="1089"/>
      <c r="I66" s="1089"/>
      <c r="J66" s="1089"/>
      <c r="K66" s="1089"/>
      <c r="L66" s="1089"/>
      <c r="M66" s="1089"/>
      <c r="N66" s="1089"/>
      <c r="O66" s="1089"/>
      <c r="P66" s="1090"/>
      <c r="Q66" s="1094" t="s">
        <v>415</v>
      </c>
      <c r="R66" s="1095"/>
      <c r="S66" s="1095"/>
      <c r="T66" s="1095"/>
      <c r="U66" s="1096"/>
      <c r="V66" s="1094" t="s">
        <v>416</v>
      </c>
      <c r="W66" s="1095"/>
      <c r="X66" s="1095"/>
      <c r="Y66" s="1095"/>
      <c r="Z66" s="1096"/>
      <c r="AA66" s="1094" t="s">
        <v>417</v>
      </c>
      <c r="AB66" s="1095"/>
      <c r="AC66" s="1095"/>
      <c r="AD66" s="1095"/>
      <c r="AE66" s="1096"/>
      <c r="AF66" s="1100" t="s">
        <v>418</v>
      </c>
      <c r="AG66" s="1101"/>
      <c r="AH66" s="1101"/>
      <c r="AI66" s="1101"/>
      <c r="AJ66" s="1102"/>
      <c r="AK66" s="1094" t="s">
        <v>419</v>
      </c>
      <c r="AL66" s="1089"/>
      <c r="AM66" s="1089"/>
      <c r="AN66" s="1089"/>
      <c r="AO66" s="1090"/>
      <c r="AP66" s="1094" t="s">
        <v>401</v>
      </c>
      <c r="AQ66" s="1095"/>
      <c r="AR66" s="1095"/>
      <c r="AS66" s="1095"/>
      <c r="AT66" s="1096"/>
      <c r="AU66" s="1094" t="s">
        <v>420</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589</v>
      </c>
      <c r="C68" s="1079" t="s">
        <v>572</v>
      </c>
      <c r="D68" s="1079" t="s">
        <v>572</v>
      </c>
      <c r="E68" s="1079" t="s">
        <v>572</v>
      </c>
      <c r="F68" s="1079" t="s">
        <v>572</v>
      </c>
      <c r="G68" s="1079" t="s">
        <v>572</v>
      </c>
      <c r="H68" s="1079" t="s">
        <v>572</v>
      </c>
      <c r="I68" s="1079" t="s">
        <v>572</v>
      </c>
      <c r="J68" s="1079" t="s">
        <v>572</v>
      </c>
      <c r="K68" s="1079" t="s">
        <v>572</v>
      </c>
      <c r="L68" s="1079" t="s">
        <v>572</v>
      </c>
      <c r="M68" s="1079" t="s">
        <v>572</v>
      </c>
      <c r="N68" s="1079" t="s">
        <v>572</v>
      </c>
      <c r="O68" s="1079" t="s">
        <v>572</v>
      </c>
      <c r="P68" s="1080" t="s">
        <v>572</v>
      </c>
      <c r="Q68" s="1081">
        <v>22428</v>
      </c>
      <c r="R68" s="1075"/>
      <c r="S68" s="1075"/>
      <c r="T68" s="1075"/>
      <c r="U68" s="1075"/>
      <c r="V68" s="1075">
        <v>21660</v>
      </c>
      <c r="W68" s="1075"/>
      <c r="X68" s="1075"/>
      <c r="Y68" s="1075"/>
      <c r="Z68" s="1075"/>
      <c r="AA68" s="1075">
        <v>768</v>
      </c>
      <c r="AB68" s="1075"/>
      <c r="AC68" s="1075"/>
      <c r="AD68" s="1075"/>
      <c r="AE68" s="1075"/>
      <c r="AF68" s="1075">
        <v>768</v>
      </c>
      <c r="AG68" s="1075"/>
      <c r="AH68" s="1075"/>
      <c r="AI68" s="1075"/>
      <c r="AJ68" s="1075"/>
      <c r="AK68" s="1075">
        <v>28</v>
      </c>
      <c r="AL68" s="1075"/>
      <c r="AM68" s="1075"/>
      <c r="AN68" s="1075"/>
      <c r="AO68" s="1075"/>
      <c r="AP68" s="1075" t="s">
        <v>585</v>
      </c>
      <c r="AQ68" s="1075"/>
      <c r="AR68" s="1075"/>
      <c r="AS68" s="1075"/>
      <c r="AT68" s="1075"/>
      <c r="AU68" s="1075" t="s">
        <v>585</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590</v>
      </c>
      <c r="C69" s="1068" t="s">
        <v>586</v>
      </c>
      <c r="D69" s="1068" t="s">
        <v>586</v>
      </c>
      <c r="E69" s="1068" t="s">
        <v>586</v>
      </c>
      <c r="F69" s="1068" t="s">
        <v>586</v>
      </c>
      <c r="G69" s="1068" t="s">
        <v>586</v>
      </c>
      <c r="H69" s="1068" t="s">
        <v>586</v>
      </c>
      <c r="I69" s="1068" t="s">
        <v>586</v>
      </c>
      <c r="J69" s="1068" t="s">
        <v>586</v>
      </c>
      <c r="K69" s="1068" t="s">
        <v>586</v>
      </c>
      <c r="L69" s="1068" t="s">
        <v>586</v>
      </c>
      <c r="M69" s="1068" t="s">
        <v>586</v>
      </c>
      <c r="N69" s="1068" t="s">
        <v>586</v>
      </c>
      <c r="O69" s="1068" t="s">
        <v>586</v>
      </c>
      <c r="P69" s="1069" t="s">
        <v>586</v>
      </c>
      <c r="Q69" s="1070">
        <v>193</v>
      </c>
      <c r="R69" s="1064"/>
      <c r="S69" s="1064"/>
      <c r="T69" s="1064"/>
      <c r="U69" s="1064"/>
      <c r="V69" s="1064">
        <v>137</v>
      </c>
      <c r="W69" s="1064"/>
      <c r="X69" s="1064"/>
      <c r="Y69" s="1064"/>
      <c r="Z69" s="1064"/>
      <c r="AA69" s="1064">
        <v>56</v>
      </c>
      <c r="AB69" s="1064"/>
      <c r="AC69" s="1064"/>
      <c r="AD69" s="1064"/>
      <c r="AE69" s="1064"/>
      <c r="AF69" s="1064">
        <v>56</v>
      </c>
      <c r="AG69" s="1064"/>
      <c r="AH69" s="1064"/>
      <c r="AI69" s="1064"/>
      <c r="AJ69" s="1064"/>
      <c r="AK69" s="1064" t="s">
        <v>593</v>
      </c>
      <c r="AL69" s="1064"/>
      <c r="AM69" s="1064"/>
      <c r="AN69" s="1064"/>
      <c r="AO69" s="1064"/>
      <c r="AP69" s="1064" t="s">
        <v>598</v>
      </c>
      <c r="AQ69" s="1064"/>
      <c r="AR69" s="1064"/>
      <c r="AS69" s="1064"/>
      <c r="AT69" s="1064"/>
      <c r="AU69" s="1064" t="s">
        <v>585</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591</v>
      </c>
      <c r="C70" s="1068" t="s">
        <v>587</v>
      </c>
      <c r="D70" s="1068" t="s">
        <v>587</v>
      </c>
      <c r="E70" s="1068" t="s">
        <v>587</v>
      </c>
      <c r="F70" s="1068" t="s">
        <v>587</v>
      </c>
      <c r="G70" s="1068" t="s">
        <v>587</v>
      </c>
      <c r="H70" s="1068" t="s">
        <v>587</v>
      </c>
      <c r="I70" s="1068" t="s">
        <v>587</v>
      </c>
      <c r="J70" s="1068" t="s">
        <v>587</v>
      </c>
      <c r="K70" s="1068" t="s">
        <v>587</v>
      </c>
      <c r="L70" s="1068" t="s">
        <v>587</v>
      </c>
      <c r="M70" s="1068" t="s">
        <v>587</v>
      </c>
      <c r="N70" s="1068" t="s">
        <v>587</v>
      </c>
      <c r="O70" s="1068" t="s">
        <v>587</v>
      </c>
      <c r="P70" s="1069" t="s">
        <v>587</v>
      </c>
      <c r="Q70" s="1070">
        <v>102</v>
      </c>
      <c r="R70" s="1064"/>
      <c r="S70" s="1064"/>
      <c r="T70" s="1064"/>
      <c r="U70" s="1064"/>
      <c r="V70" s="1064">
        <v>95</v>
      </c>
      <c r="W70" s="1064"/>
      <c r="X70" s="1064"/>
      <c r="Y70" s="1064"/>
      <c r="Z70" s="1064"/>
      <c r="AA70" s="1064">
        <v>7</v>
      </c>
      <c r="AB70" s="1064"/>
      <c r="AC70" s="1064"/>
      <c r="AD70" s="1064"/>
      <c r="AE70" s="1064"/>
      <c r="AF70" s="1064">
        <v>7</v>
      </c>
      <c r="AG70" s="1064"/>
      <c r="AH70" s="1064"/>
      <c r="AI70" s="1064"/>
      <c r="AJ70" s="1064"/>
      <c r="AK70" s="1064">
        <v>1</v>
      </c>
      <c r="AL70" s="1064"/>
      <c r="AM70" s="1064"/>
      <c r="AN70" s="1064"/>
      <c r="AO70" s="1064"/>
      <c r="AP70" s="1064" t="s">
        <v>585</v>
      </c>
      <c r="AQ70" s="1064"/>
      <c r="AR70" s="1064"/>
      <c r="AS70" s="1064"/>
      <c r="AT70" s="1064"/>
      <c r="AU70" s="1064" t="s">
        <v>585</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592</v>
      </c>
      <c r="C71" s="1068" t="s">
        <v>588</v>
      </c>
      <c r="D71" s="1068" t="s">
        <v>588</v>
      </c>
      <c r="E71" s="1068" t="s">
        <v>588</v>
      </c>
      <c r="F71" s="1068" t="s">
        <v>588</v>
      </c>
      <c r="G71" s="1068" t="s">
        <v>588</v>
      </c>
      <c r="H71" s="1068" t="s">
        <v>588</v>
      </c>
      <c r="I71" s="1068" t="s">
        <v>588</v>
      </c>
      <c r="J71" s="1068" t="s">
        <v>588</v>
      </c>
      <c r="K71" s="1068" t="s">
        <v>588</v>
      </c>
      <c r="L71" s="1068" t="s">
        <v>588</v>
      </c>
      <c r="M71" s="1068" t="s">
        <v>588</v>
      </c>
      <c r="N71" s="1068" t="s">
        <v>588</v>
      </c>
      <c r="O71" s="1068" t="s">
        <v>588</v>
      </c>
      <c r="P71" s="1069" t="s">
        <v>588</v>
      </c>
      <c r="Q71" s="1070">
        <v>108</v>
      </c>
      <c r="R71" s="1064"/>
      <c r="S71" s="1064"/>
      <c r="T71" s="1064"/>
      <c r="U71" s="1064"/>
      <c r="V71" s="1064">
        <v>74</v>
      </c>
      <c r="W71" s="1064"/>
      <c r="X71" s="1064"/>
      <c r="Y71" s="1064"/>
      <c r="Z71" s="1064"/>
      <c r="AA71" s="1064">
        <v>34</v>
      </c>
      <c r="AB71" s="1064"/>
      <c r="AC71" s="1064"/>
      <c r="AD71" s="1064"/>
      <c r="AE71" s="1064"/>
      <c r="AF71" s="1064">
        <v>34</v>
      </c>
      <c r="AG71" s="1064"/>
      <c r="AH71" s="1064"/>
      <c r="AI71" s="1064"/>
      <c r="AJ71" s="1064"/>
      <c r="AK71" s="1064" t="s">
        <v>585</v>
      </c>
      <c r="AL71" s="1064"/>
      <c r="AM71" s="1064"/>
      <c r="AN71" s="1064"/>
      <c r="AO71" s="1064"/>
      <c r="AP71" s="1064" t="s">
        <v>585</v>
      </c>
      <c r="AQ71" s="1064"/>
      <c r="AR71" s="1064"/>
      <c r="AS71" s="1064"/>
      <c r="AT71" s="1064"/>
      <c r="AU71" s="1064" t="s">
        <v>585</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595</v>
      </c>
      <c r="C72" s="1068"/>
      <c r="D72" s="1068"/>
      <c r="E72" s="1068"/>
      <c r="F72" s="1068"/>
      <c r="G72" s="1068"/>
      <c r="H72" s="1068"/>
      <c r="I72" s="1068"/>
      <c r="J72" s="1068"/>
      <c r="K72" s="1068"/>
      <c r="L72" s="1068"/>
      <c r="M72" s="1068"/>
      <c r="N72" s="1068"/>
      <c r="O72" s="1068"/>
      <c r="P72" s="1069"/>
      <c r="Q72" s="1070">
        <v>2588</v>
      </c>
      <c r="R72" s="1064"/>
      <c r="S72" s="1064"/>
      <c r="T72" s="1064"/>
      <c r="U72" s="1064"/>
      <c r="V72" s="1064">
        <v>2314</v>
      </c>
      <c r="W72" s="1064"/>
      <c r="X72" s="1064"/>
      <c r="Y72" s="1064"/>
      <c r="Z72" s="1064"/>
      <c r="AA72" s="1064">
        <v>274</v>
      </c>
      <c r="AB72" s="1064"/>
      <c r="AC72" s="1064"/>
      <c r="AD72" s="1064"/>
      <c r="AE72" s="1064"/>
      <c r="AF72" s="1064">
        <v>274</v>
      </c>
      <c r="AG72" s="1064"/>
      <c r="AH72" s="1064"/>
      <c r="AI72" s="1064"/>
      <c r="AJ72" s="1064"/>
      <c r="AK72" s="1064">
        <v>117</v>
      </c>
      <c r="AL72" s="1064"/>
      <c r="AM72" s="1064"/>
      <c r="AN72" s="1064"/>
      <c r="AO72" s="1064"/>
      <c r="AP72" s="1064" t="s">
        <v>597</v>
      </c>
      <c r="AQ72" s="1064"/>
      <c r="AR72" s="1064"/>
      <c r="AS72" s="1064"/>
      <c r="AT72" s="1064"/>
      <c r="AU72" s="1064" t="s">
        <v>585</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596</v>
      </c>
      <c r="C73" s="1068"/>
      <c r="D73" s="1068"/>
      <c r="E73" s="1068"/>
      <c r="F73" s="1068"/>
      <c r="G73" s="1068"/>
      <c r="H73" s="1068"/>
      <c r="I73" s="1068"/>
      <c r="J73" s="1068"/>
      <c r="K73" s="1068"/>
      <c r="L73" s="1068"/>
      <c r="M73" s="1068"/>
      <c r="N73" s="1068"/>
      <c r="O73" s="1068"/>
      <c r="P73" s="1069"/>
      <c r="Q73" s="1070">
        <v>657281</v>
      </c>
      <c r="R73" s="1064"/>
      <c r="S73" s="1064"/>
      <c r="T73" s="1064"/>
      <c r="U73" s="1064"/>
      <c r="V73" s="1064">
        <v>647955</v>
      </c>
      <c r="W73" s="1064"/>
      <c r="X73" s="1064"/>
      <c r="Y73" s="1064"/>
      <c r="Z73" s="1064"/>
      <c r="AA73" s="1064">
        <v>9326</v>
      </c>
      <c r="AB73" s="1064"/>
      <c r="AC73" s="1064"/>
      <c r="AD73" s="1064"/>
      <c r="AE73" s="1064"/>
      <c r="AF73" s="1064">
        <v>9326</v>
      </c>
      <c r="AG73" s="1064"/>
      <c r="AH73" s="1064"/>
      <c r="AI73" s="1064"/>
      <c r="AJ73" s="1064"/>
      <c r="AK73" s="1064">
        <v>3989</v>
      </c>
      <c r="AL73" s="1064"/>
      <c r="AM73" s="1064"/>
      <c r="AN73" s="1064"/>
      <c r="AO73" s="1064"/>
      <c r="AP73" s="1064" t="s">
        <v>585</v>
      </c>
      <c r="AQ73" s="1064"/>
      <c r="AR73" s="1064"/>
      <c r="AS73" s="1064"/>
      <c r="AT73" s="1064"/>
      <c r="AU73" s="1064" t="s">
        <v>599</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600</v>
      </c>
      <c r="C74" s="1068"/>
      <c r="D74" s="1068"/>
      <c r="E74" s="1068"/>
      <c r="F74" s="1068"/>
      <c r="G74" s="1068"/>
      <c r="H74" s="1068"/>
      <c r="I74" s="1068"/>
      <c r="J74" s="1068"/>
      <c r="K74" s="1068"/>
      <c r="L74" s="1068"/>
      <c r="M74" s="1068"/>
      <c r="N74" s="1068"/>
      <c r="O74" s="1068"/>
      <c r="P74" s="1069"/>
      <c r="Q74" s="1070">
        <v>199</v>
      </c>
      <c r="R74" s="1064"/>
      <c r="S74" s="1064"/>
      <c r="T74" s="1064"/>
      <c r="U74" s="1064"/>
      <c r="V74" s="1064">
        <v>195</v>
      </c>
      <c r="W74" s="1064"/>
      <c r="X74" s="1064"/>
      <c r="Y74" s="1064"/>
      <c r="Z74" s="1064"/>
      <c r="AA74" s="1064">
        <v>4</v>
      </c>
      <c r="AB74" s="1064"/>
      <c r="AC74" s="1064"/>
      <c r="AD74" s="1064"/>
      <c r="AE74" s="1064"/>
      <c r="AF74" s="1064">
        <v>4</v>
      </c>
      <c r="AG74" s="1064"/>
      <c r="AH74" s="1064"/>
      <c r="AI74" s="1064"/>
      <c r="AJ74" s="1064"/>
      <c r="AK74" s="1064" t="s">
        <v>610</v>
      </c>
      <c r="AL74" s="1064"/>
      <c r="AM74" s="1064"/>
      <c r="AN74" s="1064"/>
      <c r="AO74" s="1064"/>
      <c r="AP74" s="1064" t="s">
        <v>585</v>
      </c>
      <c r="AQ74" s="1064"/>
      <c r="AR74" s="1064"/>
      <c r="AS74" s="1064"/>
      <c r="AT74" s="1064"/>
      <c r="AU74" s="1064" t="s">
        <v>585</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601</v>
      </c>
      <c r="C75" s="1068"/>
      <c r="D75" s="1068"/>
      <c r="E75" s="1068"/>
      <c r="F75" s="1068"/>
      <c r="G75" s="1068"/>
      <c r="H75" s="1068"/>
      <c r="I75" s="1068"/>
      <c r="J75" s="1068"/>
      <c r="K75" s="1068"/>
      <c r="L75" s="1068"/>
      <c r="M75" s="1068"/>
      <c r="N75" s="1068"/>
      <c r="O75" s="1068"/>
      <c r="P75" s="1069"/>
      <c r="Q75" s="1071">
        <v>3289</v>
      </c>
      <c r="R75" s="1072"/>
      <c r="S75" s="1072"/>
      <c r="T75" s="1072"/>
      <c r="U75" s="1073"/>
      <c r="V75" s="1074">
        <v>2960</v>
      </c>
      <c r="W75" s="1072"/>
      <c r="X75" s="1072"/>
      <c r="Y75" s="1072"/>
      <c r="Z75" s="1073"/>
      <c r="AA75" s="1074">
        <v>329</v>
      </c>
      <c r="AB75" s="1072"/>
      <c r="AC75" s="1072"/>
      <c r="AD75" s="1072"/>
      <c r="AE75" s="1073"/>
      <c r="AF75" s="1074">
        <v>4668</v>
      </c>
      <c r="AG75" s="1072"/>
      <c r="AH75" s="1072"/>
      <c r="AI75" s="1072"/>
      <c r="AJ75" s="1073"/>
      <c r="AK75" s="1074" t="s">
        <v>610</v>
      </c>
      <c r="AL75" s="1072"/>
      <c r="AM75" s="1072"/>
      <c r="AN75" s="1072"/>
      <c r="AO75" s="1073"/>
      <c r="AP75" s="1074">
        <v>3538</v>
      </c>
      <c r="AQ75" s="1072"/>
      <c r="AR75" s="1072"/>
      <c r="AS75" s="1072"/>
      <c r="AT75" s="1073"/>
      <c r="AU75" s="1074" t="s">
        <v>585</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602</v>
      </c>
      <c r="C76" s="1068"/>
      <c r="D76" s="1068"/>
      <c r="E76" s="1068"/>
      <c r="F76" s="1068"/>
      <c r="G76" s="1068"/>
      <c r="H76" s="1068"/>
      <c r="I76" s="1068"/>
      <c r="J76" s="1068"/>
      <c r="K76" s="1068"/>
      <c r="L76" s="1068"/>
      <c r="M76" s="1068"/>
      <c r="N76" s="1068"/>
      <c r="O76" s="1068"/>
      <c r="P76" s="1069"/>
      <c r="Q76" s="1071">
        <v>3150</v>
      </c>
      <c r="R76" s="1072"/>
      <c r="S76" s="1072"/>
      <c r="T76" s="1072"/>
      <c r="U76" s="1073"/>
      <c r="V76" s="1074">
        <v>3101</v>
      </c>
      <c r="W76" s="1072"/>
      <c r="X76" s="1072"/>
      <c r="Y76" s="1072"/>
      <c r="Z76" s="1073"/>
      <c r="AA76" s="1074">
        <v>49</v>
      </c>
      <c r="AB76" s="1072"/>
      <c r="AC76" s="1072"/>
      <c r="AD76" s="1072"/>
      <c r="AE76" s="1073"/>
      <c r="AF76" s="1074">
        <v>49</v>
      </c>
      <c r="AG76" s="1072"/>
      <c r="AH76" s="1072"/>
      <c r="AI76" s="1072"/>
      <c r="AJ76" s="1073"/>
      <c r="AK76" s="1074" t="s">
        <v>611</v>
      </c>
      <c r="AL76" s="1072"/>
      <c r="AM76" s="1072"/>
      <c r="AN76" s="1072"/>
      <c r="AO76" s="1073"/>
      <c r="AP76" s="1074">
        <v>2664</v>
      </c>
      <c r="AQ76" s="1072"/>
      <c r="AR76" s="1072"/>
      <c r="AS76" s="1072"/>
      <c r="AT76" s="1073"/>
      <c r="AU76" s="1074">
        <v>909</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603</v>
      </c>
      <c r="C77" s="1068"/>
      <c r="D77" s="1068"/>
      <c r="E77" s="1068"/>
      <c r="F77" s="1068"/>
      <c r="G77" s="1068"/>
      <c r="H77" s="1068"/>
      <c r="I77" s="1068"/>
      <c r="J77" s="1068"/>
      <c r="K77" s="1068"/>
      <c r="L77" s="1068"/>
      <c r="M77" s="1068"/>
      <c r="N77" s="1068"/>
      <c r="O77" s="1068"/>
      <c r="P77" s="1069"/>
      <c r="Q77" s="1071">
        <v>3204</v>
      </c>
      <c r="R77" s="1072"/>
      <c r="S77" s="1072"/>
      <c r="T77" s="1072"/>
      <c r="U77" s="1073"/>
      <c r="V77" s="1074">
        <v>3062</v>
      </c>
      <c r="W77" s="1072"/>
      <c r="X77" s="1072"/>
      <c r="Y77" s="1072"/>
      <c r="Z77" s="1073"/>
      <c r="AA77" s="1074">
        <v>142</v>
      </c>
      <c r="AB77" s="1072"/>
      <c r="AC77" s="1072"/>
      <c r="AD77" s="1072"/>
      <c r="AE77" s="1073"/>
      <c r="AF77" s="1074">
        <v>109</v>
      </c>
      <c r="AG77" s="1072"/>
      <c r="AH77" s="1072"/>
      <c r="AI77" s="1072"/>
      <c r="AJ77" s="1073"/>
      <c r="AK77" s="1074">
        <v>37</v>
      </c>
      <c r="AL77" s="1072"/>
      <c r="AM77" s="1072"/>
      <c r="AN77" s="1072"/>
      <c r="AO77" s="1073"/>
      <c r="AP77" s="1074">
        <v>809</v>
      </c>
      <c r="AQ77" s="1072"/>
      <c r="AR77" s="1072"/>
      <c r="AS77" s="1072"/>
      <c r="AT77" s="1073"/>
      <c r="AU77" s="1074">
        <v>3</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604</v>
      </c>
      <c r="C78" s="1068"/>
      <c r="D78" s="1068"/>
      <c r="E78" s="1068"/>
      <c r="F78" s="1068"/>
      <c r="G78" s="1068"/>
      <c r="H78" s="1068"/>
      <c r="I78" s="1068"/>
      <c r="J78" s="1068"/>
      <c r="K78" s="1068"/>
      <c r="L78" s="1068"/>
      <c r="M78" s="1068"/>
      <c r="N78" s="1068"/>
      <c r="O78" s="1068"/>
      <c r="P78" s="1069"/>
      <c r="Q78" s="1070">
        <v>2642</v>
      </c>
      <c r="R78" s="1064"/>
      <c r="S78" s="1064"/>
      <c r="T78" s="1064"/>
      <c r="U78" s="1064"/>
      <c r="V78" s="1064">
        <v>2559</v>
      </c>
      <c r="W78" s="1064"/>
      <c r="X78" s="1064"/>
      <c r="Y78" s="1064"/>
      <c r="Z78" s="1064"/>
      <c r="AA78" s="1064">
        <v>83</v>
      </c>
      <c r="AB78" s="1064"/>
      <c r="AC78" s="1064"/>
      <c r="AD78" s="1064"/>
      <c r="AE78" s="1064"/>
      <c r="AF78" s="1064">
        <v>76</v>
      </c>
      <c r="AG78" s="1064"/>
      <c r="AH78" s="1064"/>
      <c r="AI78" s="1064"/>
      <c r="AJ78" s="1064"/>
      <c r="AK78" s="1064" t="s">
        <v>611</v>
      </c>
      <c r="AL78" s="1064"/>
      <c r="AM78" s="1064"/>
      <c r="AN78" s="1064"/>
      <c r="AO78" s="1064"/>
      <c r="AP78" s="1064" t="s">
        <v>597</v>
      </c>
      <c r="AQ78" s="1064"/>
      <c r="AR78" s="1064"/>
      <c r="AS78" s="1064"/>
      <c r="AT78" s="1064"/>
      <c r="AU78" s="1064" t="s">
        <v>585</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605</v>
      </c>
      <c r="C79" s="1068"/>
      <c r="D79" s="1068"/>
      <c r="E79" s="1068"/>
      <c r="F79" s="1068"/>
      <c r="G79" s="1068"/>
      <c r="H79" s="1068"/>
      <c r="I79" s="1068"/>
      <c r="J79" s="1068"/>
      <c r="K79" s="1068"/>
      <c r="L79" s="1068"/>
      <c r="M79" s="1068"/>
      <c r="N79" s="1068"/>
      <c r="O79" s="1068"/>
      <c r="P79" s="1069"/>
      <c r="Q79" s="1070">
        <v>86</v>
      </c>
      <c r="R79" s="1064"/>
      <c r="S79" s="1064"/>
      <c r="T79" s="1064"/>
      <c r="U79" s="1064"/>
      <c r="V79" s="1064">
        <v>80</v>
      </c>
      <c r="W79" s="1064"/>
      <c r="X79" s="1064"/>
      <c r="Y79" s="1064"/>
      <c r="Z79" s="1064"/>
      <c r="AA79" s="1064">
        <v>6</v>
      </c>
      <c r="AB79" s="1064"/>
      <c r="AC79" s="1064"/>
      <c r="AD79" s="1064"/>
      <c r="AE79" s="1064"/>
      <c r="AF79" s="1064" t="s">
        <v>585</v>
      </c>
      <c r="AG79" s="1064"/>
      <c r="AH79" s="1064"/>
      <c r="AI79" s="1064"/>
      <c r="AJ79" s="1064"/>
      <c r="AK79" s="1064" t="s">
        <v>611</v>
      </c>
      <c r="AL79" s="1064"/>
      <c r="AM79" s="1064"/>
      <c r="AN79" s="1064"/>
      <c r="AO79" s="1064"/>
      <c r="AP79" s="1064">
        <v>95</v>
      </c>
      <c r="AQ79" s="1064"/>
      <c r="AR79" s="1064"/>
      <c r="AS79" s="1064"/>
      <c r="AT79" s="1064"/>
      <c r="AU79" s="1064">
        <v>33</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606</v>
      </c>
      <c r="C80" s="1068"/>
      <c r="D80" s="1068"/>
      <c r="E80" s="1068"/>
      <c r="F80" s="1068"/>
      <c r="G80" s="1068"/>
      <c r="H80" s="1068"/>
      <c r="I80" s="1068"/>
      <c r="J80" s="1068"/>
      <c r="K80" s="1068"/>
      <c r="L80" s="1068"/>
      <c r="M80" s="1068"/>
      <c r="N80" s="1068"/>
      <c r="O80" s="1068"/>
      <c r="P80" s="1069"/>
      <c r="Q80" s="1070">
        <v>1861</v>
      </c>
      <c r="R80" s="1064"/>
      <c r="S80" s="1064"/>
      <c r="T80" s="1064"/>
      <c r="U80" s="1064"/>
      <c r="V80" s="1064">
        <v>1802</v>
      </c>
      <c r="W80" s="1064"/>
      <c r="X80" s="1064"/>
      <c r="Y80" s="1064"/>
      <c r="Z80" s="1064"/>
      <c r="AA80" s="1064">
        <v>59</v>
      </c>
      <c r="AB80" s="1064"/>
      <c r="AC80" s="1064"/>
      <c r="AD80" s="1064"/>
      <c r="AE80" s="1064"/>
      <c r="AF80" s="1064" t="s">
        <v>585</v>
      </c>
      <c r="AG80" s="1064"/>
      <c r="AH80" s="1064"/>
      <c r="AI80" s="1064"/>
      <c r="AJ80" s="1064"/>
      <c r="AK80" s="1064" t="s">
        <v>611</v>
      </c>
      <c r="AL80" s="1064"/>
      <c r="AM80" s="1064"/>
      <c r="AN80" s="1064"/>
      <c r="AO80" s="1064"/>
      <c r="AP80" s="1064">
        <v>1221</v>
      </c>
      <c r="AQ80" s="1064"/>
      <c r="AR80" s="1064"/>
      <c r="AS80" s="1064"/>
      <c r="AT80" s="1064"/>
      <c r="AU80" s="1064">
        <v>420</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607</v>
      </c>
      <c r="C81" s="1068"/>
      <c r="D81" s="1068"/>
      <c r="E81" s="1068"/>
      <c r="F81" s="1068"/>
      <c r="G81" s="1068"/>
      <c r="H81" s="1068"/>
      <c r="I81" s="1068"/>
      <c r="J81" s="1068"/>
      <c r="K81" s="1068"/>
      <c r="L81" s="1068"/>
      <c r="M81" s="1068"/>
      <c r="N81" s="1068"/>
      <c r="O81" s="1068"/>
      <c r="P81" s="1069"/>
      <c r="Q81" s="1070">
        <v>340</v>
      </c>
      <c r="R81" s="1064"/>
      <c r="S81" s="1064"/>
      <c r="T81" s="1064"/>
      <c r="U81" s="1064"/>
      <c r="V81" s="1064">
        <v>335</v>
      </c>
      <c r="W81" s="1064"/>
      <c r="X81" s="1064"/>
      <c r="Y81" s="1064"/>
      <c r="Z81" s="1064"/>
      <c r="AA81" s="1064">
        <v>5</v>
      </c>
      <c r="AB81" s="1064"/>
      <c r="AC81" s="1064"/>
      <c r="AD81" s="1064"/>
      <c r="AE81" s="1064"/>
      <c r="AF81" s="1064" t="s">
        <v>585</v>
      </c>
      <c r="AG81" s="1064"/>
      <c r="AH81" s="1064"/>
      <c r="AI81" s="1064"/>
      <c r="AJ81" s="1064"/>
      <c r="AK81" s="1064" t="s">
        <v>611</v>
      </c>
      <c r="AL81" s="1064"/>
      <c r="AM81" s="1064"/>
      <c r="AN81" s="1064"/>
      <c r="AO81" s="1064"/>
      <c r="AP81" s="1064">
        <v>126</v>
      </c>
      <c r="AQ81" s="1064"/>
      <c r="AR81" s="1064"/>
      <c r="AS81" s="1064"/>
      <c r="AT81" s="1064"/>
      <c r="AU81" s="1064">
        <v>49</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t="s">
        <v>608</v>
      </c>
      <c r="C82" s="1068"/>
      <c r="D82" s="1068"/>
      <c r="E82" s="1068"/>
      <c r="F82" s="1068"/>
      <c r="G82" s="1068"/>
      <c r="H82" s="1068"/>
      <c r="I82" s="1068"/>
      <c r="J82" s="1068"/>
      <c r="K82" s="1068"/>
      <c r="L82" s="1068"/>
      <c r="M82" s="1068"/>
      <c r="N82" s="1068"/>
      <c r="O82" s="1068"/>
      <c r="P82" s="1069"/>
      <c r="Q82" s="1070">
        <v>85</v>
      </c>
      <c r="R82" s="1064"/>
      <c r="S82" s="1064"/>
      <c r="T82" s="1064"/>
      <c r="U82" s="1064"/>
      <c r="V82" s="1064">
        <v>82</v>
      </c>
      <c r="W82" s="1064"/>
      <c r="X82" s="1064"/>
      <c r="Y82" s="1064"/>
      <c r="Z82" s="1064"/>
      <c r="AA82" s="1064">
        <v>3</v>
      </c>
      <c r="AB82" s="1064"/>
      <c r="AC82" s="1064"/>
      <c r="AD82" s="1064"/>
      <c r="AE82" s="1064"/>
      <c r="AF82" s="1064">
        <v>4</v>
      </c>
      <c r="AG82" s="1064"/>
      <c r="AH82" s="1064"/>
      <c r="AI82" s="1064"/>
      <c r="AJ82" s="1064"/>
      <c r="AK82" s="1064" t="s">
        <v>611</v>
      </c>
      <c r="AL82" s="1064"/>
      <c r="AM82" s="1064"/>
      <c r="AN82" s="1064"/>
      <c r="AO82" s="1064"/>
      <c r="AP82" s="1064" t="s">
        <v>585</v>
      </c>
      <c r="AQ82" s="1064"/>
      <c r="AR82" s="1064"/>
      <c r="AS82" s="1064"/>
      <c r="AT82" s="1064"/>
      <c r="AU82" s="1064" t="s">
        <v>585</v>
      </c>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t="s">
        <v>609</v>
      </c>
      <c r="C83" s="1068"/>
      <c r="D83" s="1068"/>
      <c r="E83" s="1068"/>
      <c r="F83" s="1068"/>
      <c r="G83" s="1068"/>
      <c r="H83" s="1068"/>
      <c r="I83" s="1068"/>
      <c r="J83" s="1068"/>
      <c r="K83" s="1068"/>
      <c r="L83" s="1068"/>
      <c r="M83" s="1068"/>
      <c r="N83" s="1068"/>
      <c r="O83" s="1068"/>
      <c r="P83" s="1069"/>
      <c r="Q83" s="1070">
        <v>16</v>
      </c>
      <c r="R83" s="1064"/>
      <c r="S83" s="1064"/>
      <c r="T83" s="1064"/>
      <c r="U83" s="1064"/>
      <c r="V83" s="1064">
        <v>15</v>
      </c>
      <c r="W83" s="1064"/>
      <c r="X83" s="1064"/>
      <c r="Y83" s="1064"/>
      <c r="Z83" s="1064"/>
      <c r="AA83" s="1064">
        <v>1</v>
      </c>
      <c r="AB83" s="1064"/>
      <c r="AC83" s="1064"/>
      <c r="AD83" s="1064"/>
      <c r="AE83" s="1064"/>
      <c r="AF83" s="1064">
        <v>1</v>
      </c>
      <c r="AG83" s="1064"/>
      <c r="AH83" s="1064"/>
      <c r="AI83" s="1064"/>
      <c r="AJ83" s="1064"/>
      <c r="AK83" s="1064">
        <v>5</v>
      </c>
      <c r="AL83" s="1064"/>
      <c r="AM83" s="1064"/>
      <c r="AN83" s="1064"/>
      <c r="AO83" s="1064"/>
      <c r="AP83" s="1064" t="s">
        <v>585</v>
      </c>
      <c r="AQ83" s="1064"/>
      <c r="AR83" s="1064"/>
      <c r="AS83" s="1064"/>
      <c r="AT83" s="1064"/>
      <c r="AU83" s="1064" t="s">
        <v>594</v>
      </c>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391</v>
      </c>
      <c r="B88" s="1037" t="s">
        <v>421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f>SUM(AF68:AJ83)</f>
        <v>15376</v>
      </c>
      <c r="AG88" s="1052"/>
      <c r="AH88" s="1052"/>
      <c r="AI88" s="1052"/>
      <c r="AJ88" s="1052"/>
      <c r="AK88" s="1056"/>
      <c r="AL88" s="1056"/>
      <c r="AM88" s="1056"/>
      <c r="AN88" s="1056"/>
      <c r="AO88" s="1056"/>
      <c r="AP88" s="1052">
        <f>SUM(AP68:AT83)</f>
        <v>8453</v>
      </c>
      <c r="AQ88" s="1052"/>
      <c r="AR88" s="1052"/>
      <c r="AS88" s="1052"/>
      <c r="AT88" s="1052"/>
      <c r="AU88" s="1052">
        <f>SUM(AU68:AY83)</f>
        <v>1414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422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t="str">
        <f>CR7</f>
        <v>-</v>
      </c>
      <c r="CS102" s="1044"/>
      <c r="CT102" s="1044"/>
      <c r="CU102" s="1044"/>
      <c r="CV102" s="1045"/>
      <c r="CW102" s="1043" t="str">
        <f t="shared" ref="CW102" si="0">CW7</f>
        <v>-</v>
      </c>
      <c r="CX102" s="1044"/>
      <c r="CY102" s="1044"/>
      <c r="CZ102" s="1044"/>
      <c r="DA102" s="1045"/>
      <c r="DB102" s="1043">
        <f t="shared" ref="DB102" si="1">DB7</f>
        <v>43</v>
      </c>
      <c r="DC102" s="1044"/>
      <c r="DD102" s="1044"/>
      <c r="DE102" s="1044"/>
      <c r="DF102" s="1045"/>
      <c r="DG102" s="1043" t="str">
        <f t="shared" ref="DG102" si="2">DG7</f>
        <v>-</v>
      </c>
      <c r="DH102" s="1044"/>
      <c r="DI102" s="1044"/>
      <c r="DJ102" s="1044"/>
      <c r="DK102" s="1045"/>
      <c r="DL102" s="1043">
        <f t="shared" ref="DL102" si="3">DL7</f>
        <v>549</v>
      </c>
      <c r="DM102" s="1044"/>
      <c r="DN102" s="1044"/>
      <c r="DO102" s="1044"/>
      <c r="DP102" s="1045"/>
      <c r="DQ102" s="1043">
        <f t="shared" ref="DQ102" si="4">DQ7</f>
        <v>549</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430</v>
      </c>
      <c r="AB109" s="987"/>
      <c r="AC109" s="987"/>
      <c r="AD109" s="987"/>
      <c r="AE109" s="988"/>
      <c r="AF109" s="989" t="s">
        <v>309</v>
      </c>
      <c r="AG109" s="987"/>
      <c r="AH109" s="987"/>
      <c r="AI109" s="987"/>
      <c r="AJ109" s="988"/>
      <c r="AK109" s="989" t="s">
        <v>308</v>
      </c>
      <c r="AL109" s="987"/>
      <c r="AM109" s="987"/>
      <c r="AN109" s="987"/>
      <c r="AO109" s="988"/>
      <c r="AP109" s="989" t="s">
        <v>431</v>
      </c>
      <c r="AQ109" s="987"/>
      <c r="AR109" s="987"/>
      <c r="AS109" s="987"/>
      <c r="AT109" s="1018"/>
      <c r="AU109" s="986" t="s">
        <v>429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430</v>
      </c>
      <c r="BR109" s="987"/>
      <c r="BS109" s="987"/>
      <c r="BT109" s="987"/>
      <c r="BU109" s="988"/>
      <c r="BV109" s="989" t="s">
        <v>309</v>
      </c>
      <c r="BW109" s="987"/>
      <c r="BX109" s="987"/>
      <c r="BY109" s="987"/>
      <c r="BZ109" s="988"/>
      <c r="CA109" s="989" t="s">
        <v>308</v>
      </c>
      <c r="CB109" s="987"/>
      <c r="CC109" s="987"/>
      <c r="CD109" s="987"/>
      <c r="CE109" s="988"/>
      <c r="CF109" s="1025" t="s">
        <v>431</v>
      </c>
      <c r="CG109" s="1025"/>
      <c r="CH109" s="1025"/>
      <c r="CI109" s="1025"/>
      <c r="CJ109" s="1025"/>
      <c r="CK109" s="989" t="s">
        <v>432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430</v>
      </c>
      <c r="DH109" s="987"/>
      <c r="DI109" s="987"/>
      <c r="DJ109" s="987"/>
      <c r="DK109" s="988"/>
      <c r="DL109" s="989" t="s">
        <v>309</v>
      </c>
      <c r="DM109" s="987"/>
      <c r="DN109" s="987"/>
      <c r="DO109" s="987"/>
      <c r="DP109" s="988"/>
      <c r="DQ109" s="989" t="s">
        <v>308</v>
      </c>
      <c r="DR109" s="987"/>
      <c r="DS109" s="987"/>
      <c r="DT109" s="987"/>
      <c r="DU109" s="988"/>
      <c r="DV109" s="989" t="s">
        <v>431</v>
      </c>
      <c r="DW109" s="987"/>
      <c r="DX109" s="987"/>
      <c r="DY109" s="987"/>
      <c r="DZ109" s="1018"/>
    </row>
    <row r="110" spans="1:131" s="247" customFormat="1" ht="26.25" customHeight="1" x14ac:dyDescent="0.15">
      <c r="A110" s="889" t="s">
        <v>433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1542277</v>
      </c>
      <c r="AB110" s="980"/>
      <c r="AC110" s="980"/>
      <c r="AD110" s="980"/>
      <c r="AE110" s="981"/>
      <c r="AF110" s="982">
        <v>1629157</v>
      </c>
      <c r="AG110" s="980"/>
      <c r="AH110" s="980"/>
      <c r="AI110" s="980"/>
      <c r="AJ110" s="981"/>
      <c r="AK110" s="982">
        <v>1837396</v>
      </c>
      <c r="AL110" s="980"/>
      <c r="AM110" s="980"/>
      <c r="AN110" s="980"/>
      <c r="AO110" s="981"/>
      <c r="AP110" s="983">
        <v>17.3</v>
      </c>
      <c r="AQ110" s="984"/>
      <c r="AR110" s="984"/>
      <c r="AS110" s="984"/>
      <c r="AT110" s="985"/>
      <c r="AU110" s="1019" t="s">
        <v>73</v>
      </c>
      <c r="AV110" s="1020"/>
      <c r="AW110" s="1020"/>
      <c r="AX110" s="1020"/>
      <c r="AY110" s="1020"/>
      <c r="AZ110" s="945" t="s">
        <v>434</v>
      </c>
      <c r="BA110" s="890"/>
      <c r="BB110" s="890"/>
      <c r="BC110" s="890"/>
      <c r="BD110" s="890"/>
      <c r="BE110" s="890"/>
      <c r="BF110" s="890"/>
      <c r="BG110" s="890"/>
      <c r="BH110" s="890"/>
      <c r="BI110" s="890"/>
      <c r="BJ110" s="890"/>
      <c r="BK110" s="890"/>
      <c r="BL110" s="890"/>
      <c r="BM110" s="890"/>
      <c r="BN110" s="890"/>
      <c r="BO110" s="890"/>
      <c r="BP110" s="891"/>
      <c r="BQ110" s="946">
        <v>20203792</v>
      </c>
      <c r="BR110" s="927"/>
      <c r="BS110" s="927"/>
      <c r="BT110" s="927"/>
      <c r="BU110" s="927"/>
      <c r="BV110" s="927">
        <v>21712978</v>
      </c>
      <c r="BW110" s="927"/>
      <c r="BX110" s="927"/>
      <c r="BY110" s="927"/>
      <c r="BZ110" s="927"/>
      <c r="CA110" s="927">
        <v>21516523</v>
      </c>
      <c r="CB110" s="927"/>
      <c r="CC110" s="927"/>
      <c r="CD110" s="927"/>
      <c r="CE110" s="927"/>
      <c r="CF110" s="951">
        <v>202.9</v>
      </c>
      <c r="CG110" s="952"/>
      <c r="CH110" s="952"/>
      <c r="CI110" s="952"/>
      <c r="CJ110" s="952"/>
      <c r="CK110" s="1015" t="s">
        <v>435</v>
      </c>
      <c r="CL110" s="901"/>
      <c r="CM110" s="976" t="s">
        <v>436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v>37044</v>
      </c>
      <c r="DH110" s="927"/>
      <c r="DI110" s="927"/>
      <c r="DJ110" s="927"/>
      <c r="DK110" s="927"/>
      <c r="DL110" s="927">
        <v>779775</v>
      </c>
      <c r="DM110" s="927"/>
      <c r="DN110" s="927"/>
      <c r="DO110" s="927"/>
      <c r="DP110" s="927"/>
      <c r="DQ110" s="927">
        <v>769918</v>
      </c>
      <c r="DR110" s="927"/>
      <c r="DS110" s="927"/>
      <c r="DT110" s="927"/>
      <c r="DU110" s="927"/>
      <c r="DV110" s="928">
        <v>7.3</v>
      </c>
      <c r="DW110" s="928"/>
      <c r="DX110" s="928"/>
      <c r="DY110" s="928"/>
      <c r="DZ110" s="929"/>
    </row>
    <row r="111" spans="1:131" s="247" customFormat="1" ht="26.25" customHeight="1" x14ac:dyDescent="0.15">
      <c r="A111" s="856" t="s">
        <v>437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438</v>
      </c>
      <c r="AB111" s="1008"/>
      <c r="AC111" s="1008"/>
      <c r="AD111" s="1008"/>
      <c r="AE111" s="1009"/>
      <c r="AF111" s="1010" t="s">
        <v>439</v>
      </c>
      <c r="AG111" s="1008"/>
      <c r="AH111" s="1008"/>
      <c r="AI111" s="1008"/>
      <c r="AJ111" s="1009"/>
      <c r="AK111" s="1010" t="s">
        <v>438</v>
      </c>
      <c r="AL111" s="1008"/>
      <c r="AM111" s="1008"/>
      <c r="AN111" s="1008"/>
      <c r="AO111" s="1009"/>
      <c r="AP111" s="1011" t="s">
        <v>440</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v>1309971</v>
      </c>
      <c r="BR111" s="899"/>
      <c r="BS111" s="899"/>
      <c r="BT111" s="899"/>
      <c r="BU111" s="899"/>
      <c r="BV111" s="899">
        <v>1896694</v>
      </c>
      <c r="BW111" s="899"/>
      <c r="BX111" s="899"/>
      <c r="BY111" s="899"/>
      <c r="BZ111" s="899"/>
      <c r="CA111" s="899">
        <v>2552107</v>
      </c>
      <c r="CB111" s="899"/>
      <c r="CC111" s="899"/>
      <c r="CD111" s="899"/>
      <c r="CE111" s="899"/>
      <c r="CF111" s="960">
        <v>24.1</v>
      </c>
      <c r="CG111" s="961"/>
      <c r="CH111" s="961"/>
      <c r="CI111" s="961"/>
      <c r="CJ111" s="961"/>
      <c r="CK111" s="1016"/>
      <c r="CL111" s="90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v>721194</v>
      </c>
      <c r="DH111" s="899"/>
      <c r="DI111" s="899"/>
      <c r="DJ111" s="899"/>
      <c r="DK111" s="899"/>
      <c r="DL111" s="899">
        <v>565892</v>
      </c>
      <c r="DM111" s="899"/>
      <c r="DN111" s="899"/>
      <c r="DO111" s="899"/>
      <c r="DP111" s="899"/>
      <c r="DQ111" s="899">
        <v>414438</v>
      </c>
      <c r="DR111" s="899"/>
      <c r="DS111" s="899"/>
      <c r="DT111" s="899"/>
      <c r="DU111" s="899"/>
      <c r="DV111" s="876">
        <v>3.9</v>
      </c>
      <c r="DW111" s="876"/>
      <c r="DX111" s="876"/>
      <c r="DY111" s="876"/>
      <c r="DZ111" s="877"/>
    </row>
    <row r="112" spans="1:131" s="247" customFormat="1" ht="26.25" customHeight="1" x14ac:dyDescent="0.15">
      <c r="A112" s="1001" t="s">
        <v>443</v>
      </c>
      <c r="B112" s="1002"/>
      <c r="C112" s="832" t="s">
        <v>444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439</v>
      </c>
      <c r="AB112" s="862"/>
      <c r="AC112" s="862"/>
      <c r="AD112" s="862"/>
      <c r="AE112" s="863"/>
      <c r="AF112" s="864" t="s">
        <v>439</v>
      </c>
      <c r="AG112" s="862"/>
      <c r="AH112" s="862"/>
      <c r="AI112" s="862"/>
      <c r="AJ112" s="863"/>
      <c r="AK112" s="864" t="s">
        <v>439</v>
      </c>
      <c r="AL112" s="862"/>
      <c r="AM112" s="862"/>
      <c r="AN112" s="862"/>
      <c r="AO112" s="863"/>
      <c r="AP112" s="909" t="s">
        <v>439</v>
      </c>
      <c r="AQ112" s="910"/>
      <c r="AR112" s="910"/>
      <c r="AS112" s="910"/>
      <c r="AT112" s="911"/>
      <c r="AU112" s="1021"/>
      <c r="AV112" s="1022"/>
      <c r="AW112" s="1022"/>
      <c r="AX112" s="1022"/>
      <c r="AY112" s="1022"/>
      <c r="AZ112" s="897" t="s">
        <v>445</v>
      </c>
      <c r="BA112" s="832"/>
      <c r="BB112" s="832"/>
      <c r="BC112" s="832"/>
      <c r="BD112" s="832"/>
      <c r="BE112" s="832"/>
      <c r="BF112" s="832"/>
      <c r="BG112" s="832"/>
      <c r="BH112" s="832"/>
      <c r="BI112" s="832"/>
      <c r="BJ112" s="832"/>
      <c r="BK112" s="832"/>
      <c r="BL112" s="832"/>
      <c r="BM112" s="832"/>
      <c r="BN112" s="832"/>
      <c r="BO112" s="832"/>
      <c r="BP112" s="833"/>
      <c r="BQ112" s="898">
        <v>736466</v>
      </c>
      <c r="BR112" s="899"/>
      <c r="BS112" s="899"/>
      <c r="BT112" s="899"/>
      <c r="BU112" s="899"/>
      <c r="BV112" s="899">
        <v>920606</v>
      </c>
      <c r="BW112" s="899"/>
      <c r="BX112" s="899"/>
      <c r="BY112" s="899"/>
      <c r="BZ112" s="899"/>
      <c r="CA112" s="899">
        <v>840849</v>
      </c>
      <c r="CB112" s="899"/>
      <c r="CC112" s="899"/>
      <c r="CD112" s="899"/>
      <c r="CE112" s="899"/>
      <c r="CF112" s="960">
        <v>7.9</v>
      </c>
      <c r="CG112" s="961"/>
      <c r="CH112" s="961"/>
      <c r="CI112" s="961"/>
      <c r="CJ112" s="961"/>
      <c r="CK112" s="1016"/>
      <c r="CL112" s="903"/>
      <c r="CM112" s="906" t="s">
        <v>446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439</v>
      </c>
      <c r="DH112" s="899"/>
      <c r="DI112" s="899"/>
      <c r="DJ112" s="899"/>
      <c r="DK112" s="899"/>
      <c r="DL112" s="899" t="s">
        <v>130</v>
      </c>
      <c r="DM112" s="899"/>
      <c r="DN112" s="899"/>
      <c r="DO112" s="899"/>
      <c r="DP112" s="899"/>
      <c r="DQ112" s="899" t="s">
        <v>439</v>
      </c>
      <c r="DR112" s="899"/>
      <c r="DS112" s="899"/>
      <c r="DT112" s="899"/>
      <c r="DU112" s="899"/>
      <c r="DV112" s="876" t="s">
        <v>130</v>
      </c>
      <c r="DW112" s="876"/>
      <c r="DX112" s="876"/>
      <c r="DY112" s="876"/>
      <c r="DZ112" s="877"/>
    </row>
    <row r="113" spans="1:130" s="247" customFormat="1" ht="26.25" customHeight="1" x14ac:dyDescent="0.15">
      <c r="A113" s="1003"/>
      <c r="B113" s="1004"/>
      <c r="C113" s="832" t="s">
        <v>447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66106</v>
      </c>
      <c r="AB113" s="1008"/>
      <c r="AC113" s="1008"/>
      <c r="AD113" s="1008"/>
      <c r="AE113" s="1009"/>
      <c r="AF113" s="1010">
        <v>60104</v>
      </c>
      <c r="AG113" s="1008"/>
      <c r="AH113" s="1008"/>
      <c r="AI113" s="1008"/>
      <c r="AJ113" s="1009"/>
      <c r="AK113" s="1010">
        <v>63200</v>
      </c>
      <c r="AL113" s="1008"/>
      <c r="AM113" s="1008"/>
      <c r="AN113" s="1008"/>
      <c r="AO113" s="1009"/>
      <c r="AP113" s="1011">
        <v>0.6</v>
      </c>
      <c r="AQ113" s="1012"/>
      <c r="AR113" s="1012"/>
      <c r="AS113" s="1012"/>
      <c r="AT113" s="1013"/>
      <c r="AU113" s="1021"/>
      <c r="AV113" s="1022"/>
      <c r="AW113" s="1022"/>
      <c r="AX113" s="1022"/>
      <c r="AY113" s="1022"/>
      <c r="AZ113" s="897" t="s">
        <v>448</v>
      </c>
      <c r="BA113" s="832"/>
      <c r="BB113" s="832"/>
      <c r="BC113" s="832"/>
      <c r="BD113" s="832"/>
      <c r="BE113" s="832"/>
      <c r="BF113" s="832"/>
      <c r="BG113" s="832"/>
      <c r="BH113" s="832"/>
      <c r="BI113" s="832"/>
      <c r="BJ113" s="832"/>
      <c r="BK113" s="832"/>
      <c r="BL113" s="832"/>
      <c r="BM113" s="832"/>
      <c r="BN113" s="832"/>
      <c r="BO113" s="832"/>
      <c r="BP113" s="833"/>
      <c r="BQ113" s="898">
        <v>1212726</v>
      </c>
      <c r="BR113" s="899"/>
      <c r="BS113" s="899"/>
      <c r="BT113" s="899"/>
      <c r="BU113" s="899"/>
      <c r="BV113" s="899">
        <v>1401895</v>
      </c>
      <c r="BW113" s="899"/>
      <c r="BX113" s="899"/>
      <c r="BY113" s="899"/>
      <c r="BZ113" s="899"/>
      <c r="CA113" s="899">
        <v>1412975</v>
      </c>
      <c r="CB113" s="899"/>
      <c r="CC113" s="899"/>
      <c r="CD113" s="899"/>
      <c r="CE113" s="899"/>
      <c r="CF113" s="960">
        <v>13.3</v>
      </c>
      <c r="CG113" s="961"/>
      <c r="CH113" s="961"/>
      <c r="CI113" s="961"/>
      <c r="CJ113" s="961"/>
      <c r="CK113" s="1016"/>
      <c r="CL113" s="903"/>
      <c r="CM113" s="906" t="s">
        <v>449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v>7327</v>
      </c>
      <c r="DH113" s="862"/>
      <c r="DI113" s="862"/>
      <c r="DJ113" s="862"/>
      <c r="DK113" s="863"/>
      <c r="DL113" s="864">
        <v>6411</v>
      </c>
      <c r="DM113" s="862"/>
      <c r="DN113" s="862"/>
      <c r="DO113" s="862"/>
      <c r="DP113" s="863"/>
      <c r="DQ113" s="864">
        <v>5495</v>
      </c>
      <c r="DR113" s="862"/>
      <c r="DS113" s="862"/>
      <c r="DT113" s="862"/>
      <c r="DU113" s="863"/>
      <c r="DV113" s="909">
        <v>0.1</v>
      </c>
      <c r="DW113" s="910"/>
      <c r="DX113" s="910"/>
      <c r="DY113" s="910"/>
      <c r="DZ113" s="911"/>
    </row>
    <row r="114" spans="1:130" s="247" customFormat="1" ht="26.25" customHeight="1" x14ac:dyDescent="0.15">
      <c r="A114" s="1003"/>
      <c r="B114" s="1004"/>
      <c r="C114" s="832" t="s">
        <v>450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102996</v>
      </c>
      <c r="AB114" s="862"/>
      <c r="AC114" s="862"/>
      <c r="AD114" s="862"/>
      <c r="AE114" s="863"/>
      <c r="AF114" s="864">
        <v>72231</v>
      </c>
      <c r="AG114" s="862"/>
      <c r="AH114" s="862"/>
      <c r="AI114" s="862"/>
      <c r="AJ114" s="863"/>
      <c r="AK114" s="864">
        <v>103151</v>
      </c>
      <c r="AL114" s="862"/>
      <c r="AM114" s="862"/>
      <c r="AN114" s="862"/>
      <c r="AO114" s="863"/>
      <c r="AP114" s="909">
        <v>1</v>
      </c>
      <c r="AQ114" s="910"/>
      <c r="AR114" s="910"/>
      <c r="AS114" s="910"/>
      <c r="AT114" s="911"/>
      <c r="AU114" s="1021"/>
      <c r="AV114" s="1022"/>
      <c r="AW114" s="1022"/>
      <c r="AX114" s="1022"/>
      <c r="AY114" s="1022"/>
      <c r="AZ114" s="897" t="s">
        <v>451</v>
      </c>
      <c r="BA114" s="832"/>
      <c r="BB114" s="832"/>
      <c r="BC114" s="832"/>
      <c r="BD114" s="832"/>
      <c r="BE114" s="832"/>
      <c r="BF114" s="832"/>
      <c r="BG114" s="832"/>
      <c r="BH114" s="832"/>
      <c r="BI114" s="832"/>
      <c r="BJ114" s="832"/>
      <c r="BK114" s="832"/>
      <c r="BL114" s="832"/>
      <c r="BM114" s="832"/>
      <c r="BN114" s="832"/>
      <c r="BO114" s="832"/>
      <c r="BP114" s="833"/>
      <c r="BQ114" s="898">
        <v>591877</v>
      </c>
      <c r="BR114" s="899"/>
      <c r="BS114" s="899"/>
      <c r="BT114" s="899"/>
      <c r="BU114" s="899"/>
      <c r="BV114" s="899">
        <v>457260</v>
      </c>
      <c r="BW114" s="899"/>
      <c r="BX114" s="899"/>
      <c r="BY114" s="899"/>
      <c r="BZ114" s="899"/>
      <c r="CA114" s="899">
        <v>622971</v>
      </c>
      <c r="CB114" s="899"/>
      <c r="CC114" s="899"/>
      <c r="CD114" s="899"/>
      <c r="CE114" s="899"/>
      <c r="CF114" s="960">
        <v>5.9</v>
      </c>
      <c r="CG114" s="961"/>
      <c r="CH114" s="961"/>
      <c r="CI114" s="961"/>
      <c r="CJ114" s="961"/>
      <c r="CK114" s="1016"/>
      <c r="CL114" s="903"/>
      <c r="CM114" s="906" t="s">
        <v>452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439</v>
      </c>
      <c r="DH114" s="862"/>
      <c r="DI114" s="862"/>
      <c r="DJ114" s="862"/>
      <c r="DK114" s="863"/>
      <c r="DL114" s="864" t="s">
        <v>130</v>
      </c>
      <c r="DM114" s="862"/>
      <c r="DN114" s="862"/>
      <c r="DO114" s="862"/>
      <c r="DP114" s="863"/>
      <c r="DQ114" s="864" t="s">
        <v>439</v>
      </c>
      <c r="DR114" s="862"/>
      <c r="DS114" s="862"/>
      <c r="DT114" s="862"/>
      <c r="DU114" s="863"/>
      <c r="DV114" s="909" t="s">
        <v>439</v>
      </c>
      <c r="DW114" s="910"/>
      <c r="DX114" s="910"/>
      <c r="DY114" s="910"/>
      <c r="DZ114" s="911"/>
    </row>
    <row r="115" spans="1:130" s="247" customFormat="1" ht="26.25" customHeight="1" x14ac:dyDescent="0.15">
      <c r="A115" s="1003"/>
      <c r="B115" s="1004"/>
      <c r="C115" s="832" t="s">
        <v>453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152074</v>
      </c>
      <c r="AB115" s="1008"/>
      <c r="AC115" s="1008"/>
      <c r="AD115" s="1008"/>
      <c r="AE115" s="1009"/>
      <c r="AF115" s="1010">
        <v>152218</v>
      </c>
      <c r="AG115" s="1008"/>
      <c r="AH115" s="1008"/>
      <c r="AI115" s="1008"/>
      <c r="AJ115" s="1009"/>
      <c r="AK115" s="1010">
        <v>152368</v>
      </c>
      <c r="AL115" s="1008"/>
      <c r="AM115" s="1008"/>
      <c r="AN115" s="1008"/>
      <c r="AO115" s="1009"/>
      <c r="AP115" s="1011">
        <v>1.4</v>
      </c>
      <c r="AQ115" s="1012"/>
      <c r="AR115" s="1012"/>
      <c r="AS115" s="1012"/>
      <c r="AT115" s="1013"/>
      <c r="AU115" s="1021"/>
      <c r="AV115" s="1022"/>
      <c r="AW115" s="1022"/>
      <c r="AX115" s="1022"/>
      <c r="AY115" s="1022"/>
      <c r="AZ115" s="897" t="s">
        <v>454</v>
      </c>
      <c r="BA115" s="832"/>
      <c r="BB115" s="832"/>
      <c r="BC115" s="832"/>
      <c r="BD115" s="832"/>
      <c r="BE115" s="832"/>
      <c r="BF115" s="832"/>
      <c r="BG115" s="832"/>
      <c r="BH115" s="832"/>
      <c r="BI115" s="832"/>
      <c r="BJ115" s="832"/>
      <c r="BK115" s="832"/>
      <c r="BL115" s="832"/>
      <c r="BM115" s="832"/>
      <c r="BN115" s="832"/>
      <c r="BO115" s="832"/>
      <c r="BP115" s="833"/>
      <c r="BQ115" s="898">
        <v>275106</v>
      </c>
      <c r="BR115" s="899"/>
      <c r="BS115" s="899"/>
      <c r="BT115" s="899"/>
      <c r="BU115" s="899"/>
      <c r="BV115" s="899">
        <v>544616</v>
      </c>
      <c r="BW115" s="899"/>
      <c r="BX115" s="899"/>
      <c r="BY115" s="899"/>
      <c r="BZ115" s="899"/>
      <c r="CA115" s="899">
        <v>548835</v>
      </c>
      <c r="CB115" s="899"/>
      <c r="CC115" s="899"/>
      <c r="CD115" s="899"/>
      <c r="CE115" s="899"/>
      <c r="CF115" s="960">
        <v>5.2</v>
      </c>
      <c r="CG115" s="961"/>
      <c r="CH115" s="961"/>
      <c r="CI115" s="961"/>
      <c r="CJ115" s="961"/>
      <c r="CK115" s="1016"/>
      <c r="CL115" s="903"/>
      <c r="CM115" s="897" t="s">
        <v>455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544406</v>
      </c>
      <c r="DH115" s="862"/>
      <c r="DI115" s="862"/>
      <c r="DJ115" s="862"/>
      <c r="DK115" s="863"/>
      <c r="DL115" s="864">
        <v>544616</v>
      </c>
      <c r="DM115" s="862"/>
      <c r="DN115" s="862"/>
      <c r="DO115" s="862"/>
      <c r="DP115" s="863"/>
      <c r="DQ115" s="864">
        <v>548835</v>
      </c>
      <c r="DR115" s="862"/>
      <c r="DS115" s="862"/>
      <c r="DT115" s="862"/>
      <c r="DU115" s="863"/>
      <c r="DV115" s="909">
        <v>5.2</v>
      </c>
      <c r="DW115" s="910"/>
      <c r="DX115" s="910"/>
      <c r="DY115" s="910"/>
      <c r="DZ115" s="911"/>
    </row>
    <row r="116" spans="1:130" s="247" customFormat="1" ht="26.25" customHeight="1" x14ac:dyDescent="0.15">
      <c r="A116" s="1005"/>
      <c r="B116" s="1006"/>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130</v>
      </c>
      <c r="AB116" s="862"/>
      <c r="AC116" s="862"/>
      <c r="AD116" s="862"/>
      <c r="AE116" s="863"/>
      <c r="AF116" s="864" t="s">
        <v>130</v>
      </c>
      <c r="AG116" s="862"/>
      <c r="AH116" s="862"/>
      <c r="AI116" s="862"/>
      <c r="AJ116" s="863"/>
      <c r="AK116" s="864" t="s">
        <v>439</v>
      </c>
      <c r="AL116" s="862"/>
      <c r="AM116" s="862"/>
      <c r="AN116" s="862"/>
      <c r="AO116" s="863"/>
      <c r="AP116" s="909" t="s">
        <v>130</v>
      </c>
      <c r="AQ116" s="910"/>
      <c r="AR116" s="910"/>
      <c r="AS116" s="910"/>
      <c r="AT116" s="911"/>
      <c r="AU116" s="1021"/>
      <c r="AV116" s="1022"/>
      <c r="AW116" s="1022"/>
      <c r="AX116" s="1022"/>
      <c r="AY116" s="1022"/>
      <c r="AZ116" s="948" t="s">
        <v>457</v>
      </c>
      <c r="BA116" s="949"/>
      <c r="BB116" s="949"/>
      <c r="BC116" s="949"/>
      <c r="BD116" s="949"/>
      <c r="BE116" s="949"/>
      <c r="BF116" s="949"/>
      <c r="BG116" s="949"/>
      <c r="BH116" s="949"/>
      <c r="BI116" s="949"/>
      <c r="BJ116" s="949"/>
      <c r="BK116" s="949"/>
      <c r="BL116" s="949"/>
      <c r="BM116" s="949"/>
      <c r="BN116" s="949"/>
      <c r="BO116" s="949"/>
      <c r="BP116" s="950"/>
      <c r="BQ116" s="898" t="s">
        <v>439</v>
      </c>
      <c r="BR116" s="899"/>
      <c r="BS116" s="899"/>
      <c r="BT116" s="899"/>
      <c r="BU116" s="899"/>
      <c r="BV116" s="899" t="s">
        <v>439</v>
      </c>
      <c r="BW116" s="899"/>
      <c r="BX116" s="899"/>
      <c r="BY116" s="899"/>
      <c r="BZ116" s="899"/>
      <c r="CA116" s="899" t="s">
        <v>439</v>
      </c>
      <c r="CB116" s="899"/>
      <c r="CC116" s="899"/>
      <c r="CD116" s="899"/>
      <c r="CE116" s="899"/>
      <c r="CF116" s="960" t="s">
        <v>130</v>
      </c>
      <c r="CG116" s="961"/>
      <c r="CH116" s="961"/>
      <c r="CI116" s="961"/>
      <c r="CJ116" s="961"/>
      <c r="CK116" s="1016"/>
      <c r="CL116" s="903"/>
      <c r="CM116" s="906" t="s">
        <v>458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130</v>
      </c>
      <c r="DH116" s="862"/>
      <c r="DI116" s="862"/>
      <c r="DJ116" s="862"/>
      <c r="DK116" s="863"/>
      <c r="DL116" s="864" t="s">
        <v>439</v>
      </c>
      <c r="DM116" s="862"/>
      <c r="DN116" s="862"/>
      <c r="DO116" s="862"/>
      <c r="DP116" s="863"/>
      <c r="DQ116" s="864" t="s">
        <v>439</v>
      </c>
      <c r="DR116" s="862"/>
      <c r="DS116" s="862"/>
      <c r="DT116" s="862"/>
      <c r="DU116" s="863"/>
      <c r="DV116" s="909" t="s">
        <v>439</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459</v>
      </c>
      <c r="Z117" s="988"/>
      <c r="AA117" s="993">
        <v>1863453</v>
      </c>
      <c r="AB117" s="994"/>
      <c r="AC117" s="994"/>
      <c r="AD117" s="994"/>
      <c r="AE117" s="995"/>
      <c r="AF117" s="996">
        <v>1913710</v>
      </c>
      <c r="AG117" s="994"/>
      <c r="AH117" s="994"/>
      <c r="AI117" s="994"/>
      <c r="AJ117" s="995"/>
      <c r="AK117" s="996">
        <v>2156115</v>
      </c>
      <c r="AL117" s="994"/>
      <c r="AM117" s="994"/>
      <c r="AN117" s="994"/>
      <c r="AO117" s="995"/>
      <c r="AP117" s="997"/>
      <c r="AQ117" s="998"/>
      <c r="AR117" s="998"/>
      <c r="AS117" s="998"/>
      <c r="AT117" s="999"/>
      <c r="AU117" s="1021"/>
      <c r="AV117" s="1022"/>
      <c r="AW117" s="1022"/>
      <c r="AX117" s="1022"/>
      <c r="AY117" s="1022"/>
      <c r="AZ117" s="948" t="s">
        <v>460</v>
      </c>
      <c r="BA117" s="949"/>
      <c r="BB117" s="949"/>
      <c r="BC117" s="949"/>
      <c r="BD117" s="949"/>
      <c r="BE117" s="949"/>
      <c r="BF117" s="949"/>
      <c r="BG117" s="949"/>
      <c r="BH117" s="949"/>
      <c r="BI117" s="949"/>
      <c r="BJ117" s="949"/>
      <c r="BK117" s="949"/>
      <c r="BL117" s="949"/>
      <c r="BM117" s="949"/>
      <c r="BN117" s="949"/>
      <c r="BO117" s="949"/>
      <c r="BP117" s="950"/>
      <c r="BQ117" s="898" t="s">
        <v>461</v>
      </c>
      <c r="BR117" s="899"/>
      <c r="BS117" s="899"/>
      <c r="BT117" s="899"/>
      <c r="BU117" s="899"/>
      <c r="BV117" s="899" t="s">
        <v>462</v>
      </c>
      <c r="BW117" s="899"/>
      <c r="BX117" s="899"/>
      <c r="BY117" s="899"/>
      <c r="BZ117" s="899"/>
      <c r="CA117" s="899" t="s">
        <v>461</v>
      </c>
      <c r="CB117" s="899"/>
      <c r="CC117" s="899"/>
      <c r="CD117" s="899"/>
      <c r="CE117" s="899"/>
      <c r="CF117" s="960" t="s">
        <v>463</v>
      </c>
      <c r="CG117" s="961"/>
      <c r="CH117" s="961"/>
      <c r="CI117" s="961"/>
      <c r="CJ117" s="961"/>
      <c r="CK117" s="1016"/>
      <c r="CL117" s="903"/>
      <c r="CM117" s="906" t="s">
        <v>464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130</v>
      </c>
      <c r="DH117" s="862"/>
      <c r="DI117" s="862"/>
      <c r="DJ117" s="862"/>
      <c r="DK117" s="863"/>
      <c r="DL117" s="864" t="s">
        <v>465</v>
      </c>
      <c r="DM117" s="862"/>
      <c r="DN117" s="862"/>
      <c r="DO117" s="862"/>
      <c r="DP117" s="863"/>
      <c r="DQ117" s="864" t="s">
        <v>461</v>
      </c>
      <c r="DR117" s="862"/>
      <c r="DS117" s="862"/>
      <c r="DT117" s="862"/>
      <c r="DU117" s="863"/>
      <c r="DV117" s="909" t="s">
        <v>130</v>
      </c>
      <c r="DW117" s="910"/>
      <c r="DX117" s="910"/>
      <c r="DY117" s="910"/>
      <c r="DZ117" s="911"/>
    </row>
    <row r="118" spans="1:130" s="247" customFormat="1" ht="26.25" customHeight="1" x14ac:dyDescent="0.15">
      <c r="A118" s="986" t="s">
        <v>432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430</v>
      </c>
      <c r="AB118" s="987"/>
      <c r="AC118" s="987"/>
      <c r="AD118" s="987"/>
      <c r="AE118" s="988"/>
      <c r="AF118" s="989" t="s">
        <v>309</v>
      </c>
      <c r="AG118" s="987"/>
      <c r="AH118" s="987"/>
      <c r="AI118" s="987"/>
      <c r="AJ118" s="988"/>
      <c r="AK118" s="989" t="s">
        <v>308</v>
      </c>
      <c r="AL118" s="987"/>
      <c r="AM118" s="987"/>
      <c r="AN118" s="987"/>
      <c r="AO118" s="988"/>
      <c r="AP118" s="990" t="s">
        <v>431</v>
      </c>
      <c r="AQ118" s="991"/>
      <c r="AR118" s="991"/>
      <c r="AS118" s="991"/>
      <c r="AT118" s="992"/>
      <c r="AU118" s="1021"/>
      <c r="AV118" s="1022"/>
      <c r="AW118" s="1022"/>
      <c r="AX118" s="1022"/>
      <c r="AY118" s="1022"/>
      <c r="AZ118" s="964" t="s">
        <v>466</v>
      </c>
      <c r="BA118" s="965"/>
      <c r="BB118" s="965"/>
      <c r="BC118" s="965"/>
      <c r="BD118" s="965"/>
      <c r="BE118" s="965"/>
      <c r="BF118" s="965"/>
      <c r="BG118" s="965"/>
      <c r="BH118" s="965"/>
      <c r="BI118" s="965"/>
      <c r="BJ118" s="965"/>
      <c r="BK118" s="965"/>
      <c r="BL118" s="965"/>
      <c r="BM118" s="965"/>
      <c r="BN118" s="965"/>
      <c r="BO118" s="965"/>
      <c r="BP118" s="966"/>
      <c r="BQ118" s="967" t="s">
        <v>130</v>
      </c>
      <c r="BR118" s="930"/>
      <c r="BS118" s="930"/>
      <c r="BT118" s="930"/>
      <c r="BU118" s="930"/>
      <c r="BV118" s="930" t="s">
        <v>465</v>
      </c>
      <c r="BW118" s="930"/>
      <c r="BX118" s="930"/>
      <c r="BY118" s="930"/>
      <c r="BZ118" s="930"/>
      <c r="CA118" s="930" t="s">
        <v>130</v>
      </c>
      <c r="CB118" s="930"/>
      <c r="CC118" s="930"/>
      <c r="CD118" s="930"/>
      <c r="CE118" s="930"/>
      <c r="CF118" s="960" t="s">
        <v>461</v>
      </c>
      <c r="CG118" s="961"/>
      <c r="CH118" s="961"/>
      <c r="CI118" s="961"/>
      <c r="CJ118" s="961"/>
      <c r="CK118" s="1016"/>
      <c r="CL118" s="903"/>
      <c r="CM118" s="906" t="s">
        <v>467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463</v>
      </c>
      <c r="DH118" s="862"/>
      <c r="DI118" s="862"/>
      <c r="DJ118" s="862"/>
      <c r="DK118" s="863"/>
      <c r="DL118" s="864" t="s">
        <v>463</v>
      </c>
      <c r="DM118" s="862"/>
      <c r="DN118" s="862"/>
      <c r="DO118" s="862"/>
      <c r="DP118" s="863"/>
      <c r="DQ118" s="864" t="s">
        <v>130</v>
      </c>
      <c r="DR118" s="862"/>
      <c r="DS118" s="862"/>
      <c r="DT118" s="862"/>
      <c r="DU118" s="863"/>
      <c r="DV118" s="909" t="s">
        <v>461</v>
      </c>
      <c r="DW118" s="910"/>
      <c r="DX118" s="910"/>
      <c r="DY118" s="910"/>
      <c r="DZ118" s="911"/>
    </row>
    <row r="119" spans="1:130" s="247" customFormat="1" ht="26.25" customHeight="1" x14ac:dyDescent="0.15">
      <c r="A119" s="900" t="s">
        <v>435</v>
      </c>
      <c r="B119" s="901"/>
      <c r="C119" s="976" t="s">
        <v>436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468</v>
      </c>
      <c r="AB119" s="980"/>
      <c r="AC119" s="980"/>
      <c r="AD119" s="980"/>
      <c r="AE119" s="981"/>
      <c r="AF119" s="982" t="s">
        <v>468</v>
      </c>
      <c r="AG119" s="980"/>
      <c r="AH119" s="980"/>
      <c r="AI119" s="980"/>
      <c r="AJ119" s="981"/>
      <c r="AK119" s="982" t="s">
        <v>461</v>
      </c>
      <c r="AL119" s="980"/>
      <c r="AM119" s="980"/>
      <c r="AN119" s="980"/>
      <c r="AO119" s="981"/>
      <c r="AP119" s="983" t="s">
        <v>130</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469</v>
      </c>
      <c r="BP119" s="963"/>
      <c r="BQ119" s="967">
        <v>24329938</v>
      </c>
      <c r="BR119" s="930"/>
      <c r="BS119" s="930"/>
      <c r="BT119" s="930"/>
      <c r="BU119" s="930"/>
      <c r="BV119" s="930">
        <v>26934049</v>
      </c>
      <c r="BW119" s="930"/>
      <c r="BX119" s="930"/>
      <c r="BY119" s="930"/>
      <c r="BZ119" s="930"/>
      <c r="CA119" s="930">
        <v>27494260</v>
      </c>
      <c r="CB119" s="930"/>
      <c r="CC119" s="930"/>
      <c r="CD119" s="930"/>
      <c r="CE119" s="930"/>
      <c r="CF119" s="828"/>
      <c r="CG119" s="829"/>
      <c r="CH119" s="829"/>
      <c r="CI119" s="829"/>
      <c r="CJ119" s="919"/>
      <c r="CK119" s="1017"/>
      <c r="CL119" s="905"/>
      <c r="CM119" s="923" t="s">
        <v>470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130</v>
      </c>
      <c r="DH119" s="845"/>
      <c r="DI119" s="845"/>
      <c r="DJ119" s="845"/>
      <c r="DK119" s="846"/>
      <c r="DL119" s="847" t="s">
        <v>468</v>
      </c>
      <c r="DM119" s="845"/>
      <c r="DN119" s="845"/>
      <c r="DO119" s="845"/>
      <c r="DP119" s="846"/>
      <c r="DQ119" s="847">
        <v>813421</v>
      </c>
      <c r="DR119" s="845"/>
      <c r="DS119" s="845"/>
      <c r="DT119" s="845"/>
      <c r="DU119" s="846"/>
      <c r="DV119" s="933">
        <v>7.7</v>
      </c>
      <c r="DW119" s="934"/>
      <c r="DX119" s="934"/>
      <c r="DY119" s="934"/>
      <c r="DZ119" s="935"/>
    </row>
    <row r="120" spans="1:130" s="247" customFormat="1" ht="26.25" customHeight="1" x14ac:dyDescent="0.15">
      <c r="A120" s="902"/>
      <c r="B120" s="90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v>151158</v>
      </c>
      <c r="AB120" s="862"/>
      <c r="AC120" s="862"/>
      <c r="AD120" s="862"/>
      <c r="AE120" s="863"/>
      <c r="AF120" s="864">
        <v>151302</v>
      </c>
      <c r="AG120" s="862"/>
      <c r="AH120" s="862"/>
      <c r="AI120" s="862"/>
      <c r="AJ120" s="863"/>
      <c r="AK120" s="864">
        <v>151452</v>
      </c>
      <c r="AL120" s="862"/>
      <c r="AM120" s="862"/>
      <c r="AN120" s="862"/>
      <c r="AO120" s="863"/>
      <c r="AP120" s="909">
        <v>1.4</v>
      </c>
      <c r="AQ120" s="910"/>
      <c r="AR120" s="910"/>
      <c r="AS120" s="910"/>
      <c r="AT120" s="911"/>
      <c r="AU120" s="968" t="s">
        <v>471</v>
      </c>
      <c r="AV120" s="969"/>
      <c r="AW120" s="969"/>
      <c r="AX120" s="969"/>
      <c r="AY120" s="970"/>
      <c r="AZ120" s="945" t="s">
        <v>472</v>
      </c>
      <c r="BA120" s="890"/>
      <c r="BB120" s="890"/>
      <c r="BC120" s="890"/>
      <c r="BD120" s="890"/>
      <c r="BE120" s="890"/>
      <c r="BF120" s="890"/>
      <c r="BG120" s="890"/>
      <c r="BH120" s="890"/>
      <c r="BI120" s="890"/>
      <c r="BJ120" s="890"/>
      <c r="BK120" s="890"/>
      <c r="BL120" s="890"/>
      <c r="BM120" s="890"/>
      <c r="BN120" s="890"/>
      <c r="BO120" s="890"/>
      <c r="BP120" s="891"/>
      <c r="BQ120" s="946">
        <v>5001201</v>
      </c>
      <c r="BR120" s="927"/>
      <c r="BS120" s="927"/>
      <c r="BT120" s="927"/>
      <c r="BU120" s="927"/>
      <c r="BV120" s="927">
        <v>5438241</v>
      </c>
      <c r="BW120" s="927"/>
      <c r="BX120" s="927"/>
      <c r="BY120" s="927"/>
      <c r="BZ120" s="927"/>
      <c r="CA120" s="927">
        <v>5087333</v>
      </c>
      <c r="CB120" s="927"/>
      <c r="CC120" s="927"/>
      <c r="CD120" s="927"/>
      <c r="CE120" s="927"/>
      <c r="CF120" s="951">
        <v>48</v>
      </c>
      <c r="CG120" s="952"/>
      <c r="CH120" s="952"/>
      <c r="CI120" s="952"/>
      <c r="CJ120" s="952"/>
      <c r="CK120" s="953" t="s">
        <v>473</v>
      </c>
      <c r="CL120" s="937"/>
      <c r="CM120" s="937"/>
      <c r="CN120" s="937"/>
      <c r="CO120" s="938"/>
      <c r="CP120" s="957" t="s">
        <v>409</v>
      </c>
      <c r="CQ120" s="958"/>
      <c r="CR120" s="958"/>
      <c r="CS120" s="958"/>
      <c r="CT120" s="958"/>
      <c r="CU120" s="958"/>
      <c r="CV120" s="958"/>
      <c r="CW120" s="958"/>
      <c r="CX120" s="958"/>
      <c r="CY120" s="958"/>
      <c r="CZ120" s="958"/>
      <c r="DA120" s="958"/>
      <c r="DB120" s="958"/>
      <c r="DC120" s="958"/>
      <c r="DD120" s="958"/>
      <c r="DE120" s="958"/>
      <c r="DF120" s="959"/>
      <c r="DG120" s="946">
        <v>432419</v>
      </c>
      <c r="DH120" s="927"/>
      <c r="DI120" s="927"/>
      <c r="DJ120" s="927"/>
      <c r="DK120" s="927"/>
      <c r="DL120" s="927">
        <v>433021</v>
      </c>
      <c r="DM120" s="927"/>
      <c r="DN120" s="927"/>
      <c r="DO120" s="927"/>
      <c r="DP120" s="927"/>
      <c r="DQ120" s="927">
        <v>426689</v>
      </c>
      <c r="DR120" s="927"/>
      <c r="DS120" s="927"/>
      <c r="DT120" s="927"/>
      <c r="DU120" s="927"/>
      <c r="DV120" s="928">
        <v>4</v>
      </c>
      <c r="DW120" s="928"/>
      <c r="DX120" s="928"/>
      <c r="DY120" s="928"/>
      <c r="DZ120" s="929"/>
    </row>
    <row r="121" spans="1:130" s="247" customFormat="1" ht="26.25" customHeight="1" x14ac:dyDescent="0.15">
      <c r="A121" s="902"/>
      <c r="B121" s="903"/>
      <c r="C121" s="948" t="s">
        <v>474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916</v>
      </c>
      <c r="AB121" s="862"/>
      <c r="AC121" s="862"/>
      <c r="AD121" s="862"/>
      <c r="AE121" s="863"/>
      <c r="AF121" s="864">
        <v>916</v>
      </c>
      <c r="AG121" s="862"/>
      <c r="AH121" s="862"/>
      <c r="AI121" s="862"/>
      <c r="AJ121" s="863"/>
      <c r="AK121" s="864">
        <v>916</v>
      </c>
      <c r="AL121" s="862"/>
      <c r="AM121" s="862"/>
      <c r="AN121" s="862"/>
      <c r="AO121" s="863"/>
      <c r="AP121" s="909">
        <v>0</v>
      </c>
      <c r="AQ121" s="910"/>
      <c r="AR121" s="910"/>
      <c r="AS121" s="910"/>
      <c r="AT121" s="911"/>
      <c r="AU121" s="971"/>
      <c r="AV121" s="972"/>
      <c r="AW121" s="972"/>
      <c r="AX121" s="972"/>
      <c r="AY121" s="973"/>
      <c r="AZ121" s="897" t="s">
        <v>475</v>
      </c>
      <c r="BA121" s="832"/>
      <c r="BB121" s="832"/>
      <c r="BC121" s="832"/>
      <c r="BD121" s="832"/>
      <c r="BE121" s="832"/>
      <c r="BF121" s="832"/>
      <c r="BG121" s="832"/>
      <c r="BH121" s="832"/>
      <c r="BI121" s="832"/>
      <c r="BJ121" s="832"/>
      <c r="BK121" s="832"/>
      <c r="BL121" s="832"/>
      <c r="BM121" s="832"/>
      <c r="BN121" s="832"/>
      <c r="BO121" s="832"/>
      <c r="BP121" s="833"/>
      <c r="BQ121" s="898">
        <v>3725720</v>
      </c>
      <c r="BR121" s="899"/>
      <c r="BS121" s="899"/>
      <c r="BT121" s="899"/>
      <c r="BU121" s="899"/>
      <c r="BV121" s="899">
        <v>3349121</v>
      </c>
      <c r="BW121" s="899"/>
      <c r="BX121" s="899"/>
      <c r="BY121" s="899"/>
      <c r="BZ121" s="899"/>
      <c r="CA121" s="899">
        <v>2836000</v>
      </c>
      <c r="CB121" s="899"/>
      <c r="CC121" s="899"/>
      <c r="CD121" s="899"/>
      <c r="CE121" s="899"/>
      <c r="CF121" s="960">
        <v>26.7</v>
      </c>
      <c r="CG121" s="961"/>
      <c r="CH121" s="961"/>
      <c r="CI121" s="961"/>
      <c r="CJ121" s="961"/>
      <c r="CK121" s="954"/>
      <c r="CL121" s="940"/>
      <c r="CM121" s="940"/>
      <c r="CN121" s="940"/>
      <c r="CO121" s="941"/>
      <c r="CP121" s="920" t="s">
        <v>476</v>
      </c>
      <c r="CQ121" s="921"/>
      <c r="CR121" s="921"/>
      <c r="CS121" s="921"/>
      <c r="CT121" s="921"/>
      <c r="CU121" s="921"/>
      <c r="CV121" s="921"/>
      <c r="CW121" s="921"/>
      <c r="CX121" s="921"/>
      <c r="CY121" s="921"/>
      <c r="CZ121" s="921"/>
      <c r="DA121" s="921"/>
      <c r="DB121" s="921"/>
      <c r="DC121" s="921"/>
      <c r="DD121" s="921"/>
      <c r="DE121" s="921"/>
      <c r="DF121" s="922"/>
      <c r="DG121" s="898">
        <v>304047</v>
      </c>
      <c r="DH121" s="899"/>
      <c r="DI121" s="899"/>
      <c r="DJ121" s="899"/>
      <c r="DK121" s="899"/>
      <c r="DL121" s="899">
        <v>487585</v>
      </c>
      <c r="DM121" s="899"/>
      <c r="DN121" s="899"/>
      <c r="DO121" s="899"/>
      <c r="DP121" s="899"/>
      <c r="DQ121" s="899">
        <v>414160</v>
      </c>
      <c r="DR121" s="899"/>
      <c r="DS121" s="899"/>
      <c r="DT121" s="899"/>
      <c r="DU121" s="899"/>
      <c r="DV121" s="876">
        <v>3.9</v>
      </c>
      <c r="DW121" s="876"/>
      <c r="DX121" s="876"/>
      <c r="DY121" s="876"/>
      <c r="DZ121" s="877"/>
    </row>
    <row r="122" spans="1:130" s="247" customFormat="1" ht="26.25" customHeight="1" x14ac:dyDescent="0.15">
      <c r="A122" s="902"/>
      <c r="B122" s="903"/>
      <c r="C122" s="906" t="s">
        <v>452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461</v>
      </c>
      <c r="AB122" s="862"/>
      <c r="AC122" s="862"/>
      <c r="AD122" s="862"/>
      <c r="AE122" s="863"/>
      <c r="AF122" s="864" t="s">
        <v>465</v>
      </c>
      <c r="AG122" s="862"/>
      <c r="AH122" s="862"/>
      <c r="AI122" s="862"/>
      <c r="AJ122" s="863"/>
      <c r="AK122" s="864" t="s">
        <v>461</v>
      </c>
      <c r="AL122" s="862"/>
      <c r="AM122" s="862"/>
      <c r="AN122" s="862"/>
      <c r="AO122" s="863"/>
      <c r="AP122" s="909" t="s">
        <v>130</v>
      </c>
      <c r="AQ122" s="910"/>
      <c r="AR122" s="910"/>
      <c r="AS122" s="910"/>
      <c r="AT122" s="911"/>
      <c r="AU122" s="971"/>
      <c r="AV122" s="972"/>
      <c r="AW122" s="972"/>
      <c r="AX122" s="972"/>
      <c r="AY122" s="973"/>
      <c r="AZ122" s="964" t="s">
        <v>477</v>
      </c>
      <c r="BA122" s="965"/>
      <c r="BB122" s="965"/>
      <c r="BC122" s="965"/>
      <c r="BD122" s="965"/>
      <c r="BE122" s="965"/>
      <c r="BF122" s="965"/>
      <c r="BG122" s="965"/>
      <c r="BH122" s="965"/>
      <c r="BI122" s="965"/>
      <c r="BJ122" s="965"/>
      <c r="BK122" s="965"/>
      <c r="BL122" s="965"/>
      <c r="BM122" s="965"/>
      <c r="BN122" s="965"/>
      <c r="BO122" s="965"/>
      <c r="BP122" s="966"/>
      <c r="BQ122" s="967">
        <v>14016629</v>
      </c>
      <c r="BR122" s="930"/>
      <c r="BS122" s="930"/>
      <c r="BT122" s="930"/>
      <c r="BU122" s="930"/>
      <c r="BV122" s="930">
        <v>13927198</v>
      </c>
      <c r="BW122" s="930"/>
      <c r="BX122" s="930"/>
      <c r="BY122" s="930"/>
      <c r="BZ122" s="930"/>
      <c r="CA122" s="930">
        <v>13943432</v>
      </c>
      <c r="CB122" s="930"/>
      <c r="CC122" s="930"/>
      <c r="CD122" s="930"/>
      <c r="CE122" s="930"/>
      <c r="CF122" s="931">
        <v>131.5</v>
      </c>
      <c r="CG122" s="932"/>
      <c r="CH122" s="932"/>
      <c r="CI122" s="932"/>
      <c r="CJ122" s="932"/>
      <c r="CK122" s="954"/>
      <c r="CL122" s="940"/>
      <c r="CM122" s="940"/>
      <c r="CN122" s="940"/>
      <c r="CO122" s="941"/>
      <c r="CP122" s="920" t="s">
        <v>478</v>
      </c>
      <c r="CQ122" s="921"/>
      <c r="CR122" s="921"/>
      <c r="CS122" s="921"/>
      <c r="CT122" s="921"/>
      <c r="CU122" s="921"/>
      <c r="CV122" s="921"/>
      <c r="CW122" s="921"/>
      <c r="CX122" s="921"/>
      <c r="CY122" s="921"/>
      <c r="CZ122" s="921"/>
      <c r="DA122" s="921"/>
      <c r="DB122" s="921"/>
      <c r="DC122" s="921"/>
      <c r="DD122" s="921"/>
      <c r="DE122" s="921"/>
      <c r="DF122" s="922"/>
      <c r="DG122" s="898" t="s">
        <v>130</v>
      </c>
      <c r="DH122" s="899"/>
      <c r="DI122" s="899"/>
      <c r="DJ122" s="899"/>
      <c r="DK122" s="899"/>
      <c r="DL122" s="899" t="s">
        <v>461</v>
      </c>
      <c r="DM122" s="899"/>
      <c r="DN122" s="899"/>
      <c r="DO122" s="899"/>
      <c r="DP122" s="899"/>
      <c r="DQ122" s="899" t="s">
        <v>393</v>
      </c>
      <c r="DR122" s="899"/>
      <c r="DS122" s="899"/>
      <c r="DT122" s="899"/>
      <c r="DU122" s="899"/>
      <c r="DV122" s="876" t="s">
        <v>130</v>
      </c>
      <c r="DW122" s="876"/>
      <c r="DX122" s="876"/>
      <c r="DY122" s="876"/>
      <c r="DZ122" s="877"/>
    </row>
    <row r="123" spans="1:130" s="247" customFormat="1" ht="26.25" customHeight="1" x14ac:dyDescent="0.15">
      <c r="A123" s="902"/>
      <c r="B123" s="903"/>
      <c r="C123" s="906" t="s">
        <v>458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479</v>
      </c>
      <c r="AB123" s="862"/>
      <c r="AC123" s="862"/>
      <c r="AD123" s="862"/>
      <c r="AE123" s="863"/>
      <c r="AF123" s="864" t="s">
        <v>461</v>
      </c>
      <c r="AG123" s="862"/>
      <c r="AH123" s="862"/>
      <c r="AI123" s="862"/>
      <c r="AJ123" s="863"/>
      <c r="AK123" s="864" t="s">
        <v>480</v>
      </c>
      <c r="AL123" s="862"/>
      <c r="AM123" s="862"/>
      <c r="AN123" s="862"/>
      <c r="AO123" s="863"/>
      <c r="AP123" s="909" t="s">
        <v>130</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481</v>
      </c>
      <c r="BP123" s="963"/>
      <c r="BQ123" s="917">
        <v>22743550</v>
      </c>
      <c r="BR123" s="918"/>
      <c r="BS123" s="918"/>
      <c r="BT123" s="918"/>
      <c r="BU123" s="918"/>
      <c r="BV123" s="918">
        <v>22714560</v>
      </c>
      <c r="BW123" s="918"/>
      <c r="BX123" s="918"/>
      <c r="BY123" s="918"/>
      <c r="BZ123" s="918"/>
      <c r="CA123" s="918">
        <v>21866765</v>
      </c>
      <c r="CB123" s="918"/>
      <c r="CC123" s="918"/>
      <c r="CD123" s="918"/>
      <c r="CE123" s="918"/>
      <c r="CF123" s="828"/>
      <c r="CG123" s="829"/>
      <c r="CH123" s="829"/>
      <c r="CI123" s="829"/>
      <c r="CJ123" s="919"/>
      <c r="CK123" s="954"/>
      <c r="CL123" s="940"/>
      <c r="CM123" s="940"/>
      <c r="CN123" s="940"/>
      <c r="CO123" s="941"/>
      <c r="CP123" s="920" t="s">
        <v>482</v>
      </c>
      <c r="CQ123" s="921"/>
      <c r="CR123" s="921"/>
      <c r="CS123" s="921"/>
      <c r="CT123" s="921"/>
      <c r="CU123" s="921"/>
      <c r="CV123" s="921"/>
      <c r="CW123" s="921"/>
      <c r="CX123" s="921"/>
      <c r="CY123" s="921"/>
      <c r="CZ123" s="921"/>
      <c r="DA123" s="921"/>
      <c r="DB123" s="921"/>
      <c r="DC123" s="921"/>
      <c r="DD123" s="921"/>
      <c r="DE123" s="921"/>
      <c r="DF123" s="922"/>
      <c r="DG123" s="861" t="s">
        <v>462</v>
      </c>
      <c r="DH123" s="862"/>
      <c r="DI123" s="862"/>
      <c r="DJ123" s="862"/>
      <c r="DK123" s="863"/>
      <c r="DL123" s="864" t="s">
        <v>130</v>
      </c>
      <c r="DM123" s="862"/>
      <c r="DN123" s="862"/>
      <c r="DO123" s="862"/>
      <c r="DP123" s="863"/>
      <c r="DQ123" s="864" t="s">
        <v>461</v>
      </c>
      <c r="DR123" s="862"/>
      <c r="DS123" s="862"/>
      <c r="DT123" s="862"/>
      <c r="DU123" s="863"/>
      <c r="DV123" s="909" t="s">
        <v>468</v>
      </c>
      <c r="DW123" s="910"/>
      <c r="DX123" s="910"/>
      <c r="DY123" s="910"/>
      <c r="DZ123" s="911"/>
    </row>
    <row r="124" spans="1:130" s="247" customFormat="1" ht="26.25" customHeight="1" thickBot="1" x14ac:dyDescent="0.2">
      <c r="A124" s="902"/>
      <c r="B124" s="903"/>
      <c r="C124" s="906" t="s">
        <v>464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462</v>
      </c>
      <c r="AB124" s="862"/>
      <c r="AC124" s="862"/>
      <c r="AD124" s="862"/>
      <c r="AE124" s="863"/>
      <c r="AF124" s="864" t="s">
        <v>462</v>
      </c>
      <c r="AG124" s="862"/>
      <c r="AH124" s="862"/>
      <c r="AI124" s="862"/>
      <c r="AJ124" s="863"/>
      <c r="AK124" s="864" t="s">
        <v>462</v>
      </c>
      <c r="AL124" s="862"/>
      <c r="AM124" s="862"/>
      <c r="AN124" s="862"/>
      <c r="AO124" s="863"/>
      <c r="AP124" s="909" t="s">
        <v>130</v>
      </c>
      <c r="AQ124" s="910"/>
      <c r="AR124" s="910"/>
      <c r="AS124" s="910"/>
      <c r="AT124" s="911"/>
      <c r="AU124" s="912" t="s">
        <v>483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15.3</v>
      </c>
      <c r="BR124" s="916"/>
      <c r="BS124" s="916"/>
      <c r="BT124" s="916"/>
      <c r="BU124" s="916"/>
      <c r="BV124" s="916">
        <v>40.200000000000003</v>
      </c>
      <c r="BW124" s="916"/>
      <c r="BX124" s="916"/>
      <c r="BY124" s="916"/>
      <c r="BZ124" s="916"/>
      <c r="CA124" s="916">
        <v>53</v>
      </c>
      <c r="CB124" s="916"/>
      <c r="CC124" s="916"/>
      <c r="CD124" s="916"/>
      <c r="CE124" s="916"/>
      <c r="CF124" s="806"/>
      <c r="CG124" s="807"/>
      <c r="CH124" s="807"/>
      <c r="CI124" s="807"/>
      <c r="CJ124" s="947"/>
      <c r="CK124" s="955"/>
      <c r="CL124" s="955"/>
      <c r="CM124" s="955"/>
      <c r="CN124" s="955"/>
      <c r="CO124" s="956"/>
      <c r="CP124" s="920" t="s">
        <v>484</v>
      </c>
      <c r="CQ124" s="921"/>
      <c r="CR124" s="921"/>
      <c r="CS124" s="921"/>
      <c r="CT124" s="921"/>
      <c r="CU124" s="921"/>
      <c r="CV124" s="921"/>
      <c r="CW124" s="921"/>
      <c r="CX124" s="921"/>
      <c r="CY124" s="921"/>
      <c r="CZ124" s="921"/>
      <c r="DA124" s="921"/>
      <c r="DB124" s="921"/>
      <c r="DC124" s="921"/>
      <c r="DD124" s="921"/>
      <c r="DE124" s="921"/>
      <c r="DF124" s="922"/>
      <c r="DG124" s="844" t="s">
        <v>479</v>
      </c>
      <c r="DH124" s="845"/>
      <c r="DI124" s="845"/>
      <c r="DJ124" s="845"/>
      <c r="DK124" s="846"/>
      <c r="DL124" s="847" t="s">
        <v>130</v>
      </c>
      <c r="DM124" s="845"/>
      <c r="DN124" s="845"/>
      <c r="DO124" s="845"/>
      <c r="DP124" s="846"/>
      <c r="DQ124" s="847" t="s">
        <v>485</v>
      </c>
      <c r="DR124" s="845"/>
      <c r="DS124" s="845"/>
      <c r="DT124" s="845"/>
      <c r="DU124" s="846"/>
      <c r="DV124" s="933" t="s">
        <v>486</v>
      </c>
      <c r="DW124" s="934"/>
      <c r="DX124" s="934"/>
      <c r="DY124" s="934"/>
      <c r="DZ124" s="935"/>
    </row>
    <row r="125" spans="1:130" s="247" customFormat="1" ht="26.25" customHeight="1" x14ac:dyDescent="0.15">
      <c r="A125" s="902"/>
      <c r="B125" s="903"/>
      <c r="C125" s="906" t="s">
        <v>467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465</v>
      </c>
      <c r="AB125" s="862"/>
      <c r="AC125" s="862"/>
      <c r="AD125" s="862"/>
      <c r="AE125" s="863"/>
      <c r="AF125" s="864" t="s">
        <v>130</v>
      </c>
      <c r="AG125" s="862"/>
      <c r="AH125" s="862"/>
      <c r="AI125" s="862"/>
      <c r="AJ125" s="863"/>
      <c r="AK125" s="864" t="s">
        <v>461</v>
      </c>
      <c r="AL125" s="862"/>
      <c r="AM125" s="862"/>
      <c r="AN125" s="862"/>
      <c r="AO125" s="863"/>
      <c r="AP125" s="909" t="s">
        <v>485</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487</v>
      </c>
      <c r="CL125" s="937"/>
      <c r="CM125" s="937"/>
      <c r="CN125" s="937"/>
      <c r="CO125" s="938"/>
      <c r="CP125" s="945" t="s">
        <v>488</v>
      </c>
      <c r="CQ125" s="890"/>
      <c r="CR125" s="890"/>
      <c r="CS125" s="890"/>
      <c r="CT125" s="890"/>
      <c r="CU125" s="890"/>
      <c r="CV125" s="890"/>
      <c r="CW125" s="890"/>
      <c r="CX125" s="890"/>
      <c r="CY125" s="890"/>
      <c r="CZ125" s="890"/>
      <c r="DA125" s="890"/>
      <c r="DB125" s="890"/>
      <c r="DC125" s="890"/>
      <c r="DD125" s="890"/>
      <c r="DE125" s="890"/>
      <c r="DF125" s="891"/>
      <c r="DG125" s="946" t="s">
        <v>130</v>
      </c>
      <c r="DH125" s="927"/>
      <c r="DI125" s="927"/>
      <c r="DJ125" s="927"/>
      <c r="DK125" s="927"/>
      <c r="DL125" s="927" t="s">
        <v>130</v>
      </c>
      <c r="DM125" s="927"/>
      <c r="DN125" s="927"/>
      <c r="DO125" s="927"/>
      <c r="DP125" s="927"/>
      <c r="DQ125" s="927" t="s">
        <v>461</v>
      </c>
      <c r="DR125" s="927"/>
      <c r="DS125" s="927"/>
      <c r="DT125" s="927"/>
      <c r="DU125" s="927"/>
      <c r="DV125" s="928" t="s">
        <v>461</v>
      </c>
      <c r="DW125" s="928"/>
      <c r="DX125" s="928"/>
      <c r="DY125" s="928"/>
      <c r="DZ125" s="929"/>
    </row>
    <row r="126" spans="1:130" s="247" customFormat="1" ht="26.25" customHeight="1" thickBot="1" x14ac:dyDescent="0.2">
      <c r="A126" s="902"/>
      <c r="B126" s="903"/>
      <c r="C126" s="906" t="s">
        <v>470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480</v>
      </c>
      <c r="AB126" s="862"/>
      <c r="AC126" s="862"/>
      <c r="AD126" s="862"/>
      <c r="AE126" s="863"/>
      <c r="AF126" s="864" t="s">
        <v>130</v>
      </c>
      <c r="AG126" s="862"/>
      <c r="AH126" s="862"/>
      <c r="AI126" s="862"/>
      <c r="AJ126" s="863"/>
      <c r="AK126" s="864" t="s">
        <v>130</v>
      </c>
      <c r="AL126" s="862"/>
      <c r="AM126" s="862"/>
      <c r="AN126" s="862"/>
      <c r="AO126" s="863"/>
      <c r="AP126" s="909" t="s">
        <v>486</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489</v>
      </c>
      <c r="CQ126" s="832"/>
      <c r="CR126" s="832"/>
      <c r="CS126" s="832"/>
      <c r="CT126" s="832"/>
      <c r="CU126" s="832"/>
      <c r="CV126" s="832"/>
      <c r="CW126" s="832"/>
      <c r="CX126" s="832"/>
      <c r="CY126" s="832"/>
      <c r="CZ126" s="832"/>
      <c r="DA126" s="832"/>
      <c r="DB126" s="832"/>
      <c r="DC126" s="832"/>
      <c r="DD126" s="832"/>
      <c r="DE126" s="832"/>
      <c r="DF126" s="833"/>
      <c r="DG126" s="898">
        <v>275106</v>
      </c>
      <c r="DH126" s="899"/>
      <c r="DI126" s="899"/>
      <c r="DJ126" s="899"/>
      <c r="DK126" s="899"/>
      <c r="DL126" s="899">
        <v>544616</v>
      </c>
      <c r="DM126" s="899"/>
      <c r="DN126" s="899"/>
      <c r="DO126" s="899"/>
      <c r="DP126" s="899"/>
      <c r="DQ126" s="899">
        <v>548835</v>
      </c>
      <c r="DR126" s="899"/>
      <c r="DS126" s="899"/>
      <c r="DT126" s="899"/>
      <c r="DU126" s="899"/>
      <c r="DV126" s="876">
        <v>5.2</v>
      </c>
      <c r="DW126" s="876"/>
      <c r="DX126" s="876"/>
      <c r="DY126" s="876"/>
      <c r="DZ126" s="877"/>
    </row>
    <row r="127" spans="1:130" s="247" customFormat="1" ht="26.25" customHeight="1" x14ac:dyDescent="0.15">
      <c r="A127" s="904"/>
      <c r="B127" s="905"/>
      <c r="C127" s="923" t="s">
        <v>490</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485</v>
      </c>
      <c r="AB127" s="862"/>
      <c r="AC127" s="862"/>
      <c r="AD127" s="862"/>
      <c r="AE127" s="863"/>
      <c r="AF127" s="864" t="s">
        <v>461</v>
      </c>
      <c r="AG127" s="862"/>
      <c r="AH127" s="862"/>
      <c r="AI127" s="862"/>
      <c r="AJ127" s="863"/>
      <c r="AK127" s="864" t="s">
        <v>461</v>
      </c>
      <c r="AL127" s="862"/>
      <c r="AM127" s="862"/>
      <c r="AN127" s="862"/>
      <c r="AO127" s="863"/>
      <c r="AP127" s="909" t="s">
        <v>130</v>
      </c>
      <c r="AQ127" s="910"/>
      <c r="AR127" s="910"/>
      <c r="AS127" s="910"/>
      <c r="AT127" s="911"/>
      <c r="AU127" s="283"/>
      <c r="AV127" s="283"/>
      <c r="AW127" s="283"/>
      <c r="AX127" s="926" t="s">
        <v>491</v>
      </c>
      <c r="AY127" s="894"/>
      <c r="AZ127" s="894"/>
      <c r="BA127" s="894"/>
      <c r="BB127" s="894"/>
      <c r="BC127" s="894"/>
      <c r="BD127" s="894"/>
      <c r="BE127" s="895"/>
      <c r="BF127" s="893" t="s">
        <v>492</v>
      </c>
      <c r="BG127" s="894"/>
      <c r="BH127" s="894"/>
      <c r="BI127" s="894"/>
      <c r="BJ127" s="894"/>
      <c r="BK127" s="894"/>
      <c r="BL127" s="895"/>
      <c r="BM127" s="893" t="s">
        <v>493</v>
      </c>
      <c r="BN127" s="894"/>
      <c r="BO127" s="894"/>
      <c r="BP127" s="894"/>
      <c r="BQ127" s="894"/>
      <c r="BR127" s="894"/>
      <c r="BS127" s="895"/>
      <c r="BT127" s="893" t="s">
        <v>494</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495</v>
      </c>
      <c r="CQ127" s="832"/>
      <c r="CR127" s="832"/>
      <c r="CS127" s="832"/>
      <c r="CT127" s="832"/>
      <c r="CU127" s="832"/>
      <c r="CV127" s="832"/>
      <c r="CW127" s="832"/>
      <c r="CX127" s="832"/>
      <c r="CY127" s="832"/>
      <c r="CZ127" s="832"/>
      <c r="DA127" s="832"/>
      <c r="DB127" s="832"/>
      <c r="DC127" s="832"/>
      <c r="DD127" s="832"/>
      <c r="DE127" s="832"/>
      <c r="DF127" s="833"/>
      <c r="DG127" s="898" t="s">
        <v>130</v>
      </c>
      <c r="DH127" s="899"/>
      <c r="DI127" s="899"/>
      <c r="DJ127" s="899"/>
      <c r="DK127" s="899"/>
      <c r="DL127" s="899" t="s">
        <v>480</v>
      </c>
      <c r="DM127" s="899"/>
      <c r="DN127" s="899"/>
      <c r="DO127" s="899"/>
      <c r="DP127" s="899"/>
      <c r="DQ127" s="899" t="s">
        <v>130</v>
      </c>
      <c r="DR127" s="899"/>
      <c r="DS127" s="899"/>
      <c r="DT127" s="899"/>
      <c r="DU127" s="899"/>
      <c r="DV127" s="876" t="s">
        <v>130</v>
      </c>
      <c r="DW127" s="876"/>
      <c r="DX127" s="876"/>
      <c r="DY127" s="876"/>
      <c r="DZ127" s="877"/>
    </row>
    <row r="128" spans="1:130" s="247" customFormat="1" ht="26.25" customHeight="1" thickBot="1" x14ac:dyDescent="0.2">
      <c r="A128" s="878" t="s">
        <v>496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497</v>
      </c>
      <c r="X128" s="880"/>
      <c r="Y128" s="880"/>
      <c r="Z128" s="881"/>
      <c r="AA128" s="882">
        <v>558169</v>
      </c>
      <c r="AB128" s="883"/>
      <c r="AC128" s="883"/>
      <c r="AD128" s="883"/>
      <c r="AE128" s="884"/>
      <c r="AF128" s="885">
        <v>553210</v>
      </c>
      <c r="AG128" s="883"/>
      <c r="AH128" s="883"/>
      <c r="AI128" s="883"/>
      <c r="AJ128" s="884"/>
      <c r="AK128" s="885">
        <v>550993</v>
      </c>
      <c r="AL128" s="883"/>
      <c r="AM128" s="883"/>
      <c r="AN128" s="883"/>
      <c r="AO128" s="884"/>
      <c r="AP128" s="886"/>
      <c r="AQ128" s="887"/>
      <c r="AR128" s="887"/>
      <c r="AS128" s="887"/>
      <c r="AT128" s="888"/>
      <c r="AU128" s="283"/>
      <c r="AV128" s="283"/>
      <c r="AW128" s="283"/>
      <c r="AX128" s="889" t="s">
        <v>498</v>
      </c>
      <c r="AY128" s="890"/>
      <c r="AZ128" s="890"/>
      <c r="BA128" s="890"/>
      <c r="BB128" s="890"/>
      <c r="BC128" s="890"/>
      <c r="BD128" s="890"/>
      <c r="BE128" s="891"/>
      <c r="BF128" s="868" t="s">
        <v>130</v>
      </c>
      <c r="BG128" s="869"/>
      <c r="BH128" s="869"/>
      <c r="BI128" s="869"/>
      <c r="BJ128" s="869"/>
      <c r="BK128" s="869"/>
      <c r="BL128" s="892"/>
      <c r="BM128" s="868">
        <v>13.08</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499</v>
      </c>
      <c r="CQ128" s="810"/>
      <c r="CR128" s="810"/>
      <c r="CS128" s="810"/>
      <c r="CT128" s="810"/>
      <c r="CU128" s="810"/>
      <c r="CV128" s="810"/>
      <c r="CW128" s="810"/>
      <c r="CX128" s="810"/>
      <c r="CY128" s="810"/>
      <c r="CZ128" s="810"/>
      <c r="DA128" s="810"/>
      <c r="DB128" s="810"/>
      <c r="DC128" s="810"/>
      <c r="DD128" s="810"/>
      <c r="DE128" s="810"/>
      <c r="DF128" s="811"/>
      <c r="DG128" s="872" t="s">
        <v>480</v>
      </c>
      <c r="DH128" s="873"/>
      <c r="DI128" s="873"/>
      <c r="DJ128" s="873"/>
      <c r="DK128" s="873"/>
      <c r="DL128" s="873" t="s">
        <v>479</v>
      </c>
      <c r="DM128" s="873"/>
      <c r="DN128" s="873"/>
      <c r="DO128" s="873"/>
      <c r="DP128" s="873"/>
      <c r="DQ128" s="873" t="s">
        <v>130</v>
      </c>
      <c r="DR128" s="873"/>
      <c r="DS128" s="873"/>
      <c r="DT128" s="873"/>
      <c r="DU128" s="873"/>
      <c r="DV128" s="874" t="s">
        <v>461</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500</v>
      </c>
      <c r="X129" s="859"/>
      <c r="Y129" s="859"/>
      <c r="Z129" s="860"/>
      <c r="AA129" s="861">
        <v>11470040</v>
      </c>
      <c r="AB129" s="862"/>
      <c r="AC129" s="862"/>
      <c r="AD129" s="862"/>
      <c r="AE129" s="863"/>
      <c r="AF129" s="864">
        <v>11677211</v>
      </c>
      <c r="AG129" s="862"/>
      <c r="AH129" s="862"/>
      <c r="AI129" s="862"/>
      <c r="AJ129" s="863"/>
      <c r="AK129" s="864">
        <v>11789967</v>
      </c>
      <c r="AL129" s="862"/>
      <c r="AM129" s="862"/>
      <c r="AN129" s="862"/>
      <c r="AO129" s="863"/>
      <c r="AP129" s="865"/>
      <c r="AQ129" s="866"/>
      <c r="AR129" s="866"/>
      <c r="AS129" s="866"/>
      <c r="AT129" s="867"/>
      <c r="AU129" s="285"/>
      <c r="AV129" s="285"/>
      <c r="AW129" s="285"/>
      <c r="AX129" s="831" t="s">
        <v>501</v>
      </c>
      <c r="AY129" s="832"/>
      <c r="AZ129" s="832"/>
      <c r="BA129" s="832"/>
      <c r="BB129" s="832"/>
      <c r="BC129" s="832"/>
      <c r="BD129" s="832"/>
      <c r="BE129" s="833"/>
      <c r="BF129" s="851" t="s">
        <v>479</v>
      </c>
      <c r="BG129" s="852"/>
      <c r="BH129" s="852"/>
      <c r="BI129" s="852"/>
      <c r="BJ129" s="852"/>
      <c r="BK129" s="852"/>
      <c r="BL129" s="853"/>
      <c r="BM129" s="851">
        <v>18.079999999999998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503</v>
      </c>
      <c r="X130" s="859"/>
      <c r="Y130" s="859"/>
      <c r="Z130" s="860"/>
      <c r="AA130" s="861">
        <v>1114794</v>
      </c>
      <c r="AB130" s="862"/>
      <c r="AC130" s="862"/>
      <c r="AD130" s="862"/>
      <c r="AE130" s="863"/>
      <c r="AF130" s="864">
        <v>1181138</v>
      </c>
      <c r="AG130" s="862"/>
      <c r="AH130" s="862"/>
      <c r="AI130" s="862"/>
      <c r="AJ130" s="863"/>
      <c r="AK130" s="864">
        <v>1183010</v>
      </c>
      <c r="AL130" s="862"/>
      <c r="AM130" s="862"/>
      <c r="AN130" s="862"/>
      <c r="AO130" s="863"/>
      <c r="AP130" s="865"/>
      <c r="AQ130" s="866"/>
      <c r="AR130" s="866"/>
      <c r="AS130" s="866"/>
      <c r="AT130" s="867"/>
      <c r="AU130" s="285"/>
      <c r="AV130" s="285"/>
      <c r="AW130" s="285"/>
      <c r="AX130" s="831" t="s">
        <v>504</v>
      </c>
      <c r="AY130" s="832"/>
      <c r="AZ130" s="832"/>
      <c r="BA130" s="832"/>
      <c r="BB130" s="832"/>
      <c r="BC130" s="832"/>
      <c r="BD130" s="832"/>
      <c r="BE130" s="833"/>
      <c r="BF130" s="834">
        <v>2.5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505</v>
      </c>
      <c r="X131" s="842"/>
      <c r="Y131" s="842"/>
      <c r="Z131" s="843"/>
      <c r="AA131" s="844">
        <v>10355246</v>
      </c>
      <c r="AB131" s="845"/>
      <c r="AC131" s="845"/>
      <c r="AD131" s="845"/>
      <c r="AE131" s="846"/>
      <c r="AF131" s="847">
        <v>10496073</v>
      </c>
      <c r="AG131" s="845"/>
      <c r="AH131" s="845"/>
      <c r="AI131" s="845"/>
      <c r="AJ131" s="846"/>
      <c r="AK131" s="847">
        <v>10606957</v>
      </c>
      <c r="AL131" s="845"/>
      <c r="AM131" s="845"/>
      <c r="AN131" s="845"/>
      <c r="AO131" s="846"/>
      <c r="AP131" s="848"/>
      <c r="AQ131" s="849"/>
      <c r="AR131" s="849"/>
      <c r="AS131" s="849"/>
      <c r="AT131" s="850"/>
      <c r="AU131" s="285"/>
      <c r="AV131" s="285"/>
      <c r="AW131" s="285"/>
      <c r="AX131" s="809" t="s">
        <v>506</v>
      </c>
      <c r="AY131" s="810"/>
      <c r="AZ131" s="810"/>
      <c r="BA131" s="810"/>
      <c r="BB131" s="810"/>
      <c r="BC131" s="810"/>
      <c r="BD131" s="810"/>
      <c r="BE131" s="811"/>
      <c r="BF131" s="812">
        <v>53</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508</v>
      </c>
      <c r="W132" s="822"/>
      <c r="X132" s="822"/>
      <c r="Y132" s="822"/>
      <c r="Z132" s="823"/>
      <c r="AA132" s="824">
        <v>1.839550697</v>
      </c>
      <c r="AB132" s="825"/>
      <c r="AC132" s="825"/>
      <c r="AD132" s="825"/>
      <c r="AE132" s="826"/>
      <c r="AF132" s="827">
        <v>1.7088486329999999</v>
      </c>
      <c r="AG132" s="825"/>
      <c r="AH132" s="825"/>
      <c r="AI132" s="825"/>
      <c r="AJ132" s="826"/>
      <c r="AK132" s="827">
        <v>3.9795767999999998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509</v>
      </c>
      <c r="W133" s="801"/>
      <c r="X133" s="801"/>
      <c r="Y133" s="801"/>
      <c r="Z133" s="802"/>
      <c r="AA133" s="803">
        <v>1.1000000000000001</v>
      </c>
      <c r="AB133" s="804"/>
      <c r="AC133" s="804"/>
      <c r="AD133" s="804"/>
      <c r="AE133" s="805"/>
      <c r="AF133" s="803">
        <v>1.5</v>
      </c>
      <c r="AG133" s="804"/>
      <c r="AH133" s="804"/>
      <c r="AI133" s="804"/>
      <c r="AJ133" s="805"/>
      <c r="AK133" s="803">
        <v>2.5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t/r4A+QGfy65TadlyelVaKUu4y0YJYBD43A0gw6IVRYyLWBqKqQbErB4pHU3MXU+a3cZFpW2jjz2vHN9ZF+Now==" saltValue="kthhXAiHEuZ5QmlKUlHiM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31" zoomScaleNormal="85" zoomScaleSheetLayoutView="100" workbookViewId="0"/>
  </sheetViews>
  <sheetFormatPr defaultColWidth="0" defaultRowHeight="13.5" customHeight="1" zeroHeight="1" x14ac:dyDescent="0.15"/>
  <cols>
    <col min="1" max="120" width="2.71093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j/ZnzbuHRXXs/1Rw48WRJsoqrCFRyTWRTDNhGUAui4MWc+a5ivPpH55zcJXg2xvWZVwMMqs3m2TAaT5p0zWsSA==" saltValue="RxyrO11FmsdIHKUfDvAIC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57031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mtovC2I5KsLC5BOahwIyYjCxqWld/knt40O+9bRoF9bdVUlxdnAo7dYdSoAWmIugHeaoTftJnQW4H1jgWo/0w==" saltValue="+fzW2BIecqNYDfIBYbzrG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42578125" style="293" customWidth="1"/>
    <col min="37" max="44" width="17" style="293" customWidth="1"/>
    <col min="45" max="45" width="6.140625" style="300" customWidth="1"/>
    <col min="46" max="46" width="3" style="298" customWidth="1"/>
    <col min="47" max="47" width="19.140625" style="293" hidden="1" customWidth="1"/>
    <col min="48" max="52" width="12.5703125" style="293" hidden="1" customWidth="1"/>
    <col min="53" max="16384" width="8.57031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513</v>
      </c>
      <c r="AP7" s="304"/>
      <c r="AQ7" s="305" t="s">
        <v>514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515</v>
      </c>
      <c r="AQ8" s="311" t="s">
        <v>516</v>
      </c>
      <c r="AR8" s="312" t="s">
        <v>517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518</v>
      </c>
      <c r="AL9" s="1231"/>
      <c r="AM9" s="1231"/>
      <c r="AN9" s="1232"/>
      <c r="AO9" s="313">
        <v>2866190</v>
      </c>
      <c r="AP9" s="313">
        <v>45262</v>
      </c>
      <c r="AQ9" s="314">
        <v>57754</v>
      </c>
      <c r="AR9" s="315">
        <v>-21.6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519</v>
      </c>
      <c r="AL10" s="1231"/>
      <c r="AM10" s="1231"/>
      <c r="AN10" s="1232"/>
      <c r="AO10" s="316">
        <v>201577</v>
      </c>
      <c r="AP10" s="316">
        <v>3183</v>
      </c>
      <c r="AQ10" s="317">
        <v>3830</v>
      </c>
      <c r="AR10" s="318">
        <v>-16.899999999999999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520</v>
      </c>
      <c r="AL11" s="1231"/>
      <c r="AM11" s="1231"/>
      <c r="AN11" s="1232"/>
      <c r="AO11" s="316">
        <v>996447</v>
      </c>
      <c r="AP11" s="316">
        <v>15736</v>
      </c>
      <c r="AQ11" s="317">
        <v>6814</v>
      </c>
      <c r="AR11" s="318">
        <v>130.9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521</v>
      </c>
      <c r="AL12" s="1231"/>
      <c r="AM12" s="1231"/>
      <c r="AN12" s="1232"/>
      <c r="AO12" s="316" t="s">
        <v>522</v>
      </c>
      <c r="AP12" s="316" t="s">
        <v>522</v>
      </c>
      <c r="AQ12" s="317">
        <v>1059</v>
      </c>
      <c r="AR12" s="318" t="s">
        <v>522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523</v>
      </c>
      <c r="AL13" s="1231"/>
      <c r="AM13" s="1231"/>
      <c r="AN13" s="1232"/>
      <c r="AO13" s="316">
        <v>4365</v>
      </c>
      <c r="AP13" s="316">
        <v>69</v>
      </c>
      <c r="AQ13" s="317">
        <v>4</v>
      </c>
      <c r="AR13" s="318">
        <v>1625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524</v>
      </c>
      <c r="AL14" s="1231"/>
      <c r="AM14" s="1231"/>
      <c r="AN14" s="1232"/>
      <c r="AO14" s="316">
        <v>160587</v>
      </c>
      <c r="AP14" s="316">
        <v>2536</v>
      </c>
      <c r="AQ14" s="317">
        <v>2651</v>
      </c>
      <c r="AR14" s="318">
        <v>-4.3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525</v>
      </c>
      <c r="AL15" s="1231"/>
      <c r="AM15" s="1231"/>
      <c r="AN15" s="1232"/>
      <c r="AO15" s="316">
        <v>225911</v>
      </c>
      <c r="AP15" s="316">
        <v>3568</v>
      </c>
      <c r="AQ15" s="317">
        <v>1352</v>
      </c>
      <c r="AR15" s="318">
        <v>163.9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526</v>
      </c>
      <c r="AL16" s="1234"/>
      <c r="AM16" s="1234"/>
      <c r="AN16" s="1235"/>
      <c r="AO16" s="316">
        <v>-49287</v>
      </c>
      <c r="AP16" s="316">
        <v>-778</v>
      </c>
      <c r="AQ16" s="317">
        <v>-4074</v>
      </c>
      <c r="AR16" s="318">
        <v>-80.900000000000006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4405790</v>
      </c>
      <c r="AP17" s="316">
        <v>69575</v>
      </c>
      <c r="AQ17" s="317">
        <v>69392</v>
      </c>
      <c r="AR17" s="318">
        <v>0.3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528</v>
      </c>
      <c r="AP20" s="324" t="s">
        <v>529</v>
      </c>
      <c r="AQ20" s="325" t="s">
        <v>530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531</v>
      </c>
      <c r="AL21" s="1228"/>
      <c r="AM21" s="1228"/>
      <c r="AN21" s="1229"/>
      <c r="AO21" s="328">
        <v>5.72</v>
      </c>
      <c r="AP21" s="329">
        <v>6.31</v>
      </c>
      <c r="AQ21" s="330">
        <v>-0.59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532</v>
      </c>
      <c r="AL22" s="1228"/>
      <c r="AM22" s="1228"/>
      <c r="AN22" s="1229"/>
      <c r="AO22" s="333">
        <v>100.8</v>
      </c>
      <c r="AP22" s="334">
        <v>98.4</v>
      </c>
      <c r="AQ22" s="335">
        <v>2.4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513</v>
      </c>
      <c r="AP30" s="304"/>
      <c r="AQ30" s="305" t="s">
        <v>514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515</v>
      </c>
      <c r="AQ31" s="311" t="s">
        <v>516</v>
      </c>
      <c r="AR31" s="312" t="s">
        <v>517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536</v>
      </c>
      <c r="AL32" s="1219"/>
      <c r="AM32" s="1219"/>
      <c r="AN32" s="1220"/>
      <c r="AO32" s="343">
        <v>1837396</v>
      </c>
      <c r="AP32" s="343">
        <v>29016</v>
      </c>
      <c r="AQ32" s="344">
        <v>34189</v>
      </c>
      <c r="AR32" s="345">
        <v>-15.1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537</v>
      </c>
      <c r="AL33" s="1219"/>
      <c r="AM33" s="1219"/>
      <c r="AN33" s="1220"/>
      <c r="AO33" s="343" t="s">
        <v>522</v>
      </c>
      <c r="AP33" s="343" t="s">
        <v>522</v>
      </c>
      <c r="AQ33" s="344" t="s">
        <v>522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538</v>
      </c>
      <c r="AL34" s="1219"/>
      <c r="AM34" s="1219"/>
      <c r="AN34" s="1220"/>
      <c r="AO34" s="343" t="s">
        <v>522</v>
      </c>
      <c r="AP34" s="343" t="s">
        <v>522</v>
      </c>
      <c r="AQ34" s="344">
        <v>16</v>
      </c>
      <c r="AR34" s="345" t="s">
        <v>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539</v>
      </c>
      <c r="AL35" s="1219"/>
      <c r="AM35" s="1219"/>
      <c r="AN35" s="1220"/>
      <c r="AO35" s="343">
        <v>63200</v>
      </c>
      <c r="AP35" s="343">
        <v>998</v>
      </c>
      <c r="AQ35" s="344">
        <v>9412</v>
      </c>
      <c r="AR35" s="345">
        <v>-89.4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540</v>
      </c>
      <c r="AL36" s="1219"/>
      <c r="AM36" s="1219"/>
      <c r="AN36" s="1220"/>
      <c r="AO36" s="343">
        <v>103151</v>
      </c>
      <c r="AP36" s="343">
        <v>1629</v>
      </c>
      <c r="AQ36" s="344">
        <v>2024</v>
      </c>
      <c r="AR36" s="345">
        <v>-19.5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541</v>
      </c>
      <c r="AL37" s="1219"/>
      <c r="AM37" s="1219"/>
      <c r="AN37" s="1220"/>
      <c r="AO37" s="343">
        <v>152368</v>
      </c>
      <c r="AP37" s="343">
        <v>2406</v>
      </c>
      <c r="AQ37" s="344">
        <v>1165</v>
      </c>
      <c r="AR37" s="345">
        <v>106.5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542</v>
      </c>
      <c r="AL38" s="1222"/>
      <c r="AM38" s="1222"/>
      <c r="AN38" s="1223"/>
      <c r="AO38" s="346" t="s">
        <v>522</v>
      </c>
      <c r="AP38" s="346" t="s">
        <v>522</v>
      </c>
      <c r="AQ38" s="347">
        <v>2</v>
      </c>
      <c r="AR38" s="335" t="s">
        <v>522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543</v>
      </c>
      <c r="AL39" s="1222"/>
      <c r="AM39" s="1222"/>
      <c r="AN39" s="1223"/>
      <c r="AO39" s="343">
        <v>-550993</v>
      </c>
      <c r="AP39" s="343">
        <v>-8701</v>
      </c>
      <c r="AQ39" s="344">
        <v>-6367</v>
      </c>
      <c r="AR39" s="345">
        <v>36.700000000000003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544</v>
      </c>
      <c r="AL40" s="1219"/>
      <c r="AM40" s="1219"/>
      <c r="AN40" s="1220"/>
      <c r="AO40" s="343">
        <v>-1183010</v>
      </c>
      <c r="AP40" s="343">
        <v>-18682</v>
      </c>
      <c r="AQ40" s="344">
        <v>-28963</v>
      </c>
      <c r="AR40" s="345">
        <v>-35.5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300</v>
      </c>
      <c r="AL41" s="1225"/>
      <c r="AM41" s="1225"/>
      <c r="AN41" s="1226"/>
      <c r="AO41" s="343">
        <v>422112</v>
      </c>
      <c r="AP41" s="343">
        <v>6666</v>
      </c>
      <c r="AQ41" s="344">
        <v>11478</v>
      </c>
      <c r="AR41" s="345">
        <v>-41.9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513</v>
      </c>
      <c r="AN49" s="1213" t="s">
        <v>548</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549</v>
      </c>
      <c r="AO50" s="360" t="s">
        <v>550</v>
      </c>
      <c r="AP50" s="361" t="s">
        <v>551</v>
      </c>
      <c r="AQ50" s="362" t="s">
        <v>552</v>
      </c>
      <c r="AR50" s="363" t="s">
        <v>553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554</v>
      </c>
      <c r="AL51" s="356"/>
      <c r="AM51" s="364">
        <v>3990086</v>
      </c>
      <c r="AN51" s="365">
        <v>63165</v>
      </c>
      <c r="AO51" s="366">
        <v>74.2</v>
      </c>
      <c r="AP51" s="367">
        <v>47278</v>
      </c>
      <c r="AQ51" s="368">
        <v>-28.6</v>
      </c>
      <c r="AR51" s="369">
        <v>102.8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555</v>
      </c>
      <c r="AM52" s="372">
        <v>2721555</v>
      </c>
      <c r="AN52" s="373">
        <v>43084</v>
      </c>
      <c r="AO52" s="374">
        <v>94.3</v>
      </c>
      <c r="AP52" s="375">
        <v>24096</v>
      </c>
      <c r="AQ52" s="376">
        <v>-24.3</v>
      </c>
      <c r="AR52" s="377">
        <v>118.6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556</v>
      </c>
      <c r="AL53" s="356"/>
      <c r="AM53" s="364">
        <v>3427347</v>
      </c>
      <c r="AN53" s="365">
        <v>54106</v>
      </c>
      <c r="AO53" s="366">
        <v>-14.3</v>
      </c>
      <c r="AP53" s="367">
        <v>44504</v>
      </c>
      <c r="AQ53" s="368">
        <v>-5.9</v>
      </c>
      <c r="AR53" s="369">
        <v>-8.4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555</v>
      </c>
      <c r="AM54" s="372">
        <v>2963415</v>
      </c>
      <c r="AN54" s="373">
        <v>46782</v>
      </c>
      <c r="AO54" s="374">
        <v>8.6</v>
      </c>
      <c r="AP54" s="375">
        <v>25876</v>
      </c>
      <c r="AQ54" s="376">
        <v>7.4</v>
      </c>
      <c r="AR54" s="377">
        <v>1.2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557</v>
      </c>
      <c r="AL55" s="356"/>
      <c r="AM55" s="364">
        <v>3738354</v>
      </c>
      <c r="AN55" s="365">
        <v>58604</v>
      </c>
      <c r="AO55" s="366">
        <v>8.3000000000000007</v>
      </c>
      <c r="AP55" s="367">
        <v>47820</v>
      </c>
      <c r="AQ55" s="368">
        <v>7.5</v>
      </c>
      <c r="AR55" s="369">
        <v>0.8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555</v>
      </c>
      <c r="AM56" s="372">
        <v>2611013</v>
      </c>
      <c r="AN56" s="373">
        <v>40931</v>
      </c>
      <c r="AO56" s="374">
        <v>-12.5</v>
      </c>
      <c r="AP56" s="375">
        <v>25855</v>
      </c>
      <c r="AQ56" s="376">
        <v>-0.1</v>
      </c>
      <c r="AR56" s="377">
        <v>-12.4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558</v>
      </c>
      <c r="AL57" s="356"/>
      <c r="AM57" s="364">
        <v>3223912</v>
      </c>
      <c r="AN57" s="365">
        <v>50593</v>
      </c>
      <c r="AO57" s="366">
        <v>-13.7</v>
      </c>
      <c r="AP57" s="367">
        <v>41934</v>
      </c>
      <c r="AQ57" s="368">
        <v>-12.3</v>
      </c>
      <c r="AR57" s="369">
        <v>-1.4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555</v>
      </c>
      <c r="AM58" s="372">
        <v>2018183</v>
      </c>
      <c r="AN58" s="373">
        <v>31671</v>
      </c>
      <c r="AO58" s="374">
        <v>-22.6</v>
      </c>
      <c r="AP58" s="375">
        <v>23352</v>
      </c>
      <c r="AQ58" s="376">
        <v>-9.6999999999999993</v>
      </c>
      <c r="AR58" s="377">
        <v>-12.9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559</v>
      </c>
      <c r="AL59" s="356"/>
      <c r="AM59" s="364">
        <v>2001153</v>
      </c>
      <c r="AN59" s="365">
        <v>31602</v>
      </c>
      <c r="AO59" s="366">
        <v>-37.5</v>
      </c>
      <c r="AP59" s="367">
        <v>45588</v>
      </c>
      <c r="AQ59" s="368">
        <v>8.6999999999999993</v>
      </c>
      <c r="AR59" s="369">
        <v>-46.2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555</v>
      </c>
      <c r="AM60" s="372">
        <v>926337</v>
      </c>
      <c r="AN60" s="373">
        <v>14629</v>
      </c>
      <c r="AO60" s="374">
        <v>-53.8</v>
      </c>
      <c r="AP60" s="375">
        <v>24150</v>
      </c>
      <c r="AQ60" s="376">
        <v>3.4</v>
      </c>
      <c r="AR60" s="377">
        <v>-57.2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560</v>
      </c>
      <c r="AL61" s="378"/>
      <c r="AM61" s="379">
        <v>3276170</v>
      </c>
      <c r="AN61" s="380">
        <v>51614</v>
      </c>
      <c r="AO61" s="381">
        <v>3.4</v>
      </c>
      <c r="AP61" s="382">
        <v>45425</v>
      </c>
      <c r="AQ61" s="383">
        <v>-6.1</v>
      </c>
      <c r="AR61" s="369">
        <v>9.5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555</v>
      </c>
      <c r="AM62" s="372">
        <v>2248101</v>
      </c>
      <c r="AN62" s="373">
        <v>35419</v>
      </c>
      <c r="AO62" s="374">
        <v>2.8</v>
      </c>
      <c r="AP62" s="375">
        <v>24666</v>
      </c>
      <c r="AQ62" s="376">
        <v>-4.7</v>
      </c>
      <c r="AR62" s="377">
        <v>7.5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xp9GIjwmZ9vzjRvjuuytikUuOk14IkSwZlCkRuaEbS/gQZfyDQL9u/KH177vNvPamRsNdu9aOR1Acef478mwMQ==" saltValue="RTGAkyS16XUoUUADCveDa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425781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20" spans="125:125" ht="13.5" hidden="1" customHeight="1" x14ac:dyDescent="0.15"/>
    <row r="121" spans="125:125" ht="13.5" hidden="1" customHeight="1" x14ac:dyDescent="0.15">
      <c r="DU121" s="291"/>
    </row>
  </sheetData>
  <sheetProtection algorithmName="SHA-512" hashValue="tlmBadYFwCmyIzFk8DzSLqoGcmqcViWwQgRC5a6DWQ1tmnG0mVC2kklw8eAB3FOkZJrrnJ+bCLG8v4/nUSR/3w==" saltValue="pdZBy1ZdjjM1kEbNs1+jO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40" zoomScaleNormal="100" zoomScaleSheetLayoutView="55" workbookViewId="0"/>
  </sheetViews>
  <sheetFormatPr defaultColWidth="0" defaultRowHeight="13.5" customHeight="1" zeroHeight="1" x14ac:dyDescent="0.15"/>
  <cols>
    <col min="1" max="125" width="2.425781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sheetData>
  <sheetProtection algorithmName="SHA-512" hashValue="Qsxz2SL1SD9HWuVob+FxmQXwT1E0iefvyiPnY2K1fzloZ8kwGhWZbiLTBOB5bJtd43680ogYMWMNqxPKi8Ucmw==" saltValue="3LfC/EijWquOV9yxhpQsN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6" t="s">
        <v>3</v>
      </c>
      <c r="D47" s="1236"/>
      <c r="E47" s="1237"/>
      <c r="F47" s="11">
        <v>20.25</v>
      </c>
      <c r="G47" s="12">
        <v>23.57</v>
      </c>
      <c r="H47" s="12">
        <v>22.9</v>
      </c>
      <c r="I47" s="12">
        <v>22.71</v>
      </c>
      <c r="J47" s="13">
        <v>20.48</v>
      </c>
    </row>
    <row r="48" spans="2:10" ht="57.75" customHeight="1" x14ac:dyDescent="0.15">
      <c r="B48" s="14"/>
      <c r="C48" s="1238" t="s">
        <v>4</v>
      </c>
      <c r="D48" s="1238"/>
      <c r="E48" s="1239"/>
      <c r="F48" s="15">
        <v>9.56</v>
      </c>
      <c r="G48" s="16">
        <v>6.32</v>
      </c>
      <c r="H48" s="16">
        <v>7.78</v>
      </c>
      <c r="I48" s="16">
        <v>6.01</v>
      </c>
      <c r="J48" s="17">
        <v>6.8</v>
      </c>
    </row>
    <row r="49" spans="2:10" ht="57.75" customHeight="1" thickBot="1" x14ac:dyDescent="0.2">
      <c r="B49" s="18"/>
      <c r="C49" s="1240" t="s">
        <v>5</v>
      </c>
      <c r="D49" s="1240"/>
      <c r="E49" s="1241"/>
      <c r="F49" s="19">
        <v>6.06</v>
      </c>
      <c r="G49" s="20">
        <v>0.09</v>
      </c>
      <c r="H49" s="20">
        <v>0.99</v>
      </c>
      <c r="I49" s="20" t="s">
        <v>569</v>
      </c>
      <c r="J49" s="21" t="s">
        <v>570</v>
      </c>
    </row>
    <row r="50" spans="2:10" ht="13.5" customHeight="1" x14ac:dyDescent="0.15"/>
  </sheetData>
  <sheetProtection algorithmName="SHA-512" hashValue="W0SVjp+wyPVrL94KiEJQq/UJQgaFbNqADgvJkq4LAGvbvy6drfHPRRVcftUKQ8OWXhvAk62Q7QIL79WQ3FVwSA==" saltValue="qqqgxOMCkRUXo9Gj9Tl96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2021-10-22T04:21:34Z</cp:lastPrinted>
  <dcterms:created xsi:type="dcterms:W3CDTF">2021-02-05T01:53:30Z</dcterms:created>
  <dcterms:modified xsi:type="dcterms:W3CDTF">2021-12-06T04:52:00Z</dcterms:modified>
  <cp:category/>
</cp:coreProperties>
</file>