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20財政課\☆財政課☆2021年度(Ｒ3)\050 決算\020 決算統計\180 令和3(令和2) 財政状況資料集 (2031)\20220224【事前送付】令和２年度財政状況資料集の作成等について\提出用\"/>
    </mc:Choice>
  </mc:AlternateContent>
  <bookViews>
    <workbookView xWindow="0" yWindow="0" windowWidth="20490" windowHeight="6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<sst xmlns="http://schemas.openxmlformats.org/spreadsheetml/2006/main" count="1064" uniqueCount="632">
  <si>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</si>
  <si>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</si>
  <si>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</si>
  <si>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</si>
  <si>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</si>
  <si>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</si>
  <si>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</si>
  <si>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</si>
  <si>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</si>
  <si>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</si>
  <si>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</si>
  <si>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</si>
  <si>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</si>
  <si>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</si>
  <si>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</si>
  <si>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</si>
  <si>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</si>
  <si>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</si>
  <si>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</si>
  <si>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</si>
  <si>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</si>
  <si>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</si>
  <si>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</si>
  <si>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</si>
  <si>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</si>
  <si>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</si>
  <si>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</si>
  <si>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</si>
  <si>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</si>
  <si>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</si>
  <si>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</si>
  <si>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</si>
  <si>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</si>
  <si>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</si>
  <si>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</si>
  <si>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</si>
  <si>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</si>
  <si>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</si>
  <si>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</si>
  <si>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</si>
  <si>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</si>
  <si>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</si>
  <si>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</si>
  <si>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</si>
  <si>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</si>
  <si>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</si>
  <si>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</si>
  <si>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</si>
  <si>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</si>
  <si>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</si>
  <si>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</si>
  <si>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</si>
  <si>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</si>
  <si>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</si>
  <si>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</si>
  <si>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</si>
  <si>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</si>
  <si>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</si>
  <si>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</si>
  <si>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</si>
  <si>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</si>
  <si>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</si>
  <si>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</si>
  <si>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</si>
  <si>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</si>
  <si>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</si>
  <si>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</si>
  <si>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</si>
  <si>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</si>
  <si>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</si>
  <si>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</si>
  <si>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</si>
  <si>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</si>
  <si>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</si>
  <si>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</si>
  <si>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</si>
  <si>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</si>
  <si>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</si>
  <si>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</si>
  <si>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</si>
  <si>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</si>
  <si>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</si>
  <si>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</si>
  <si>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</si>
  <si>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</si>
  <si>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</si>
  <si>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</si>
  <si>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</si>
  <si>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</si>
  <si>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</si>
  <si>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</si>
  <si>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</si>
  <si>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</si>
  <si>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</si>
  <si>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</si>
  <si>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</si>
  <si>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</si>
  <si>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</si>
  <si>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</si>
  <si>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</si>
  <si>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</si>
  <si>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</si>
  <si>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</si>
  <si>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</si>
  <si>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</si>
  <si>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</si>
  <si>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</si>
  <si>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</si>
  <si>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</si>
  <si>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</si>
  <si>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</si>
  <si>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</si>
  <si>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</si>
  <si>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</si>
  <si>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</si>
  <si>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</si>
  <si>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</si>
  <si>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</si>
  <si>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</si>
  <si>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</si>
  <si>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</si>
  <si>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</si>
  <si>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</si>
  <si>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</si>
  <si>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</si>
  <si>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</si>
  <si>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</si>
  <si>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</si>
  <si>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</si>
  <si>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</si>
  <si>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</si>
  <si>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</si>
  <si>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</si>
  <si>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</si>
  <si>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</si>
  <si>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</si>
  <si>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</si>
  <si>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</si>
  <si>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</si>
  <si>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</si>
  <si>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</si>
  <si>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</si>
  <si>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</si>
  <si>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</si>
  <si>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</si>
  <si>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</si>
  <si>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</si>
  <si>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</si>
  <si>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</si>
  <si>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</si>
  <si>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</si>
  <si>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</si>
  <si>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</si>
  <si>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</si>
  <si>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</si>
  <si>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</si>
  <si>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</si>
  <si>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</si>
  <si>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</si>
  <si>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</si>
  <si>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</si>
  <si>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</si>
  <si>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</si>
  <si>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</si>
  <si>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</si>
  <si>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</si>
  <si>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</si>
  <si>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</si>
  <si>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</si>
  <si>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</si>
  <si>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</si>
  <si>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</si>
  <si>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</si>
  <si>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</si>
  <si>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</si>
  <si>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</si>
  <si>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</si>
  <si>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</si>
  <si>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</si>
  <si>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</si>
  <si>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</si>
  <si>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</si>
  <si>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</si>
  <si>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</si>
  <si>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</si>
  <si>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</si>
  <si>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</si>
  <si>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</si>
  <si>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</si>
  <si>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</si>
  <si>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</si>
  <si>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</si>
  <si>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</si>
  <si>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</si>
  <si>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</si>
  <si>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</si>
  <si>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</si>
  <si>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</si>
  <si>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</si>
  <si>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</si>
  <si>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</si>
  <si>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</si>
  <si>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</si>
  <si>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</si>
  <si>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</si>
  <si>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</si>
  <si>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</si>
  <si>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</si>
  <si>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</si>
  <si>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</si>
  <si>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</si>
  <si>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</si>
  <si>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</si>
  <si>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千葉県白井市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</si>
  <si>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</si>
  <si>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</si>
  <si>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</si>
  <si>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</si>
  <si>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</si>
  <si>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</si>
  <si>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</si>
  <si>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</si>
  <si>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</si>
  <si>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</si>
  <si>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</si>
  <si>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</si>
  <si>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</si>
  <si>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</si>
  <si>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</si>
  <si>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</si>
  <si>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</si>
  <si>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</si>
  <si>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</si>
  <si>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</si>
  <si>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</si>
  <si>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</si>
  <si>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</si>
  <si>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</si>
  <si>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</si>
  <si>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</si>
  <si>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</si>
  <si>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</si>
  <si>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</si>
  <si>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</si>
  <si>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</si>
  <si>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</si>
  <si>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</si>
  <si>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</si>
  <si>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</si>
  <si>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</si>
  <si>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</si>
  <si>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</si>
  <si>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</si>
  <si>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</si>
  <si>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</si>
  <si>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</si>
  <si>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</si>
  <si>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</si>
  <si>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</si>
  <si>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</si>
  <si>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</si>
  <si>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</si>
  <si>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</si>
  <si>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</si>
  <si>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</si>
  <si>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</si>
  <si>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</si>
  <si>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</si>
  <si>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</si>
  <si>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</si>
  <si>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</si>
  <si>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</si>
  <si>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</si>
  <si>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</si>
  <si>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</si>
  <si>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</si>
  <si>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</si>
  <si>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</si>
  <si>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</si>
  <si>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</si>
  <si>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</si>
  <si>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</si>
  <si>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</si>
  <si>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</si>
  <si>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</si>
  <si>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</si>
  <si>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</si>
  <si>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</si>
  <si>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</si>
  <si>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</si>
  <si>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</si>
  <si>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</si>
  <si>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</si>
  <si>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</si>
  <si>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</si>
  <si>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</si>
  <si>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</si>
  <si>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</si>
  <si>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</si>
  <si>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</si>
  <si>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</si>
  <si>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</si>
  <si>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</si>
  <si>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</si>
  <si>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</si>
  <si>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</si>
  <si>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</si>
  <si>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</si>
  <si>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</si>
  <si>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</si>
  <si>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</si>
  <si>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</si>
  <si>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</si>
  <si>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</si>
  <si>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</si>
  <si>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</si>
  <si>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</si>
  <si>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</si>
  <si>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</si>
  <si>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</si>
  <si>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</si>
  <si>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</si>
  <si>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</si>
  <si>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</si>
  <si>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</si>
  <si>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</si>
  <si>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</si>
  <si>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</si>
  <si>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</si>
  <si>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</si>
  <si>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</si>
  <si>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</si>
  <si>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</si>
  <si>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</si>
  <si>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</si>
  <si>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</si>
  <si>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</si>
  <si>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</si>
  <si>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</si>
  <si>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</si>
  <si>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</si>
  <si>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</si>
  <si>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</si>
  <si>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</si>
  <si>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</si>
  <si>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</si>
  <si>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</si>
  <si>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</si>
  <si>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</si>
  <si>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</si>
  <si>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</si>
  <si>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</si>
  <si>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</si>
  <si>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</si>
  <si>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</si>
  <si>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</si>
  <si>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</si>
  <si>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</si>
  <si>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</si>
  <si>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</si>
  <si>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</si>
  <si>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</si>
  <si>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</si>
  <si>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</si>
  <si>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</si>
  <si>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</si>
  <si>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</si>
  <si>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千葉県白井市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</si>
  <si>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</si>
  <si>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</si>
  <si>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</si>
  <si>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</si>
  <si>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</si>
  <si>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</si>
  <si>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</si>
  <si>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</si>
  <si>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</si>
  <si>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</si>
  <si>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</si>
  <si>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</si>
  <si>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</si>
  <si>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</si>
  <si>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</si>
  <si>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</si>
  <si>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</si>
  <si>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</si>
  <si>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</si>
  <si>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</si>
  <si>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</si>
  <si>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</si>
  <si>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</si>
  <si>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</si>
  <si>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</si>
  <si>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</si>
  <si>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</si>
  <si>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</si>
  <si>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</si>
  <si>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</si>
  <si>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</si>
  <si>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</si>
  <si>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</si>
  <si>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</si>
  <si>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</si>
  <si>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</si>
  <si>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</si>
  <si>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</si>
  <si>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</si>
  <si>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</si>
  <si>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</si>
  <si>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</si>
  <si>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</si>
  <si>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</si>
  <si>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</si>
  <si>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</si>
  <si>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</si>
  <si>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</si>
  <si>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</si>
  <si>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</si>
  <si>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</si>
  <si>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</si>
  <si>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</si>
  <si>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</si>
  <si>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</si>
  <si>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</si>
  <si>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</si>
  <si>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</si>
  <si>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</si>
  <si>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</si>
  <si>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</si>
  <si>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</si>
  <si>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</si>
  <si>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</si>
  <si>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</si>
  <si>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</si>
  <si>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</si>
  <si>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</si>
  <si>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</si>
  <si>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</si>
  <si>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</si>
  <si>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</si>
  <si>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</si>
  <si>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</si>
  <si>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</si>
  <si>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</si>
  <si>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</si>
  <si>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</si>
  <si>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</si>
  <si>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</si>
  <si>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</si>
  <si>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</si>
  <si>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</si>
  <si>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</si>
  <si>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</si>
  <si>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</si>
  <si>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</si>
  <si>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</si>
  <si>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</si>
  <si>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</si>
  <si>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</si>
  <si>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</si>
  <si>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</si>
  <si>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</si>
  <si>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</si>
  <si>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</si>
  <si>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</si>
  <si>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</si>
  <si>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</si>
  <si>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</si>
  <si>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</si>
  <si>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</si>
  <si>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</si>
  <si>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</si>
  <si>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</si>
  <si>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</si>
  <si>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白井市下水道事業会計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</si>
  <si>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</si>
  <si>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</si>
  <si>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白井市水道事業会計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</si>
  <si>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</si>
  <si>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</si>
  <si>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</si>
  <si>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</si>
  <si>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</si>
  <si>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</si>
  <si>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</si>
  <si>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</si>
  <si>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</si>
  <si>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</si>
  <si>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</si>
  <si>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</si>
  <si>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</si>
  <si>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</si>
  <si>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</si>
  <si>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</si>
  <si>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</si>
  <si>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</si>
  <si>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</si>
  <si>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</si>
  <si>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</si>
  <si>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</si>
  <si>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</si>
  <si>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</si>
  <si>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</si>
  <si>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</si>
  <si>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</si>
  <si>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</si>
  <si>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</si>
  <si>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</si>
  <si>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</si>
  <si>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</si>
  <si>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</si>
  <si>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</si>
  <si>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</si>
  <si>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</si>
  <si>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</si>
  <si>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</si>
  <si>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</si>
  <si>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</si>
  <si>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</si>
  <si>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</si>
  <si>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</si>
  <si>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</si>
  <si>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</si>
  <si>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</si>
  <si>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</si>
  <si>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</si>
  <si>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</si>
  <si>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</si>
  <si>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</si>
  <si>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</si>
  <si>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</si>
  <si>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</si>
  <si>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</si>
  <si>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</si>
  <si>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</si>
  <si>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</si>
  <si>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</si>
  <si>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</si>
  <si>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</si>
  <si>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</si>
  <si>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</si>
  <si>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</si>
  <si>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</si>
  <si>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</si>
  <si>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</si>
  <si>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</si>
  <si>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</si>
  <si>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</si>
  <si>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</si>
  <si>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</si>
  <si>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</si>
  <si>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</si>
  <si>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</si>
  <si>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</si>
  <si>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</si>
  <si>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</si>
  <si>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</si>
  <si>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</si>
  <si>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</si>
  <si>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</si>
  <si>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</si>
  <si>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</si>
  <si>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</si>
  <si>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</si>
  <si>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</si>
  <si>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</si>
  <si>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1.42</t>
  </si>
  <si>
    <t>▲ 1.16</t>
  </si>
  <si>
    <t>▲ 1.60</t>
  </si>
  <si>
    <t>白井市水道事業会計</t>
  </si>
  <si>
    <t>一般会計</t>
  </si>
  <si>
    <t>白井市下水道事業会計</t>
  </si>
  <si>
    <t>白井市介護保険特別会計保険事業勘定</t>
  </si>
  <si>
    <t>白井市国民健康保険特別会計事業勘定</t>
  </si>
  <si>
    <t>白井市後期高齢者医療特別会計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</si>
  <si>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</si>
  <si>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</si>
  <si>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</si>
  <si>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</si>
  <si>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</si>
  <si>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</si>
  <si>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</si>
  <si>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</si>
  <si>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公共施設整備保全基金</t>
    <rPh sb="0" eb="2">
      <t>コウキョウ</t>
    </rPh>
    <rPh sb="2" eb="4">
      <t>シセツ</t>
    </rPh>
    <rPh sb="4" eb="6">
      <t>セイビ</t>
    </rPh>
    <rPh sb="6" eb="8">
      <t>ホゼン</t>
    </rPh>
    <rPh sb="8" eb="10">
      <t>キキン</t>
    </rPh>
    <phoneticPr fontId="2"/>
  </si>
  <si>
    <t>まちづくり寄附金</t>
    <rPh sb="5" eb="8">
      <t>キフキン</t>
    </rPh>
    <phoneticPr fontId="2"/>
  </si>
  <si>
    <t>森林環境譲与税基金</t>
    <rPh sb="0" eb="2">
      <t>シンリン</t>
    </rPh>
    <rPh sb="2" eb="4">
      <t>カンキョウ</t>
    </rPh>
    <rPh sb="4" eb="6">
      <t>ジョウヨ</t>
    </rPh>
    <rPh sb="6" eb="7">
      <t>ゼイ</t>
    </rPh>
    <rPh sb="7" eb="9">
      <t>キキン</t>
    </rPh>
    <phoneticPr fontId="2"/>
  </si>
  <si>
    <t>千葉県市町村総合事務組合　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</si>
  <si>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　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</si>
  <si>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　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</si>
  <si>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　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</si>
  <si>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印旛郡市広域市町村圏事務組合　水道用水供給事業</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phoneticPr fontId="2"/>
  </si>
  <si>
    <t>印西地区消防組合　一般会計</t>
    <rPh sb="0" eb="2">
      <t>インザイ</t>
    </rPh>
    <rPh sb="2" eb="4">
      <t>チク</t>
    </rPh>
    <rPh sb="4" eb="6">
      <t>ショウボウ</t>
    </rPh>
    <rPh sb="6" eb="8">
      <t>クミアイ</t>
    </rPh>
    <rPh sb="9" eb="11">
      <t>イッパン</t>
    </rPh>
    <rPh sb="11" eb="13">
      <t>カイケイ</t>
    </rPh>
    <phoneticPr fontId="2"/>
  </si>
  <si>
    <t>印西地区環境整備事業組合　一般会計(ごみ処理)次期分除く</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rPh sb="26" eb="27">
      <t>ノゾ</t>
    </rPh>
    <phoneticPr fontId="2"/>
  </si>
  <si>
    <t>印西地区環境整備事業組合(平岡自然公園分)</t>
    <rPh sb="0" eb="2">
      <t>インザイ</t>
    </rPh>
    <rPh sb="2" eb="4">
      <t>チク</t>
    </rPh>
    <rPh sb="4" eb="6">
      <t>カンキョウ</t>
    </rPh>
    <rPh sb="6" eb="8">
      <t>セイビ</t>
    </rPh>
    <rPh sb="8" eb="10">
      <t>ジギョウ</t>
    </rPh>
    <rPh sb="10" eb="12">
      <t>クミアイ</t>
    </rPh>
    <rPh sb="13" eb="15">
      <t>ヒラオカ</t>
    </rPh>
    <rPh sb="15" eb="17">
      <t>シゼン</t>
    </rPh>
    <rPh sb="17" eb="19">
      <t>コウエン</t>
    </rPh>
    <rPh sb="19" eb="20">
      <t>ブン</t>
    </rPh>
    <phoneticPr fontId="2"/>
  </si>
  <si>
    <t>柏・白井・鎌ケ谷環境衛生組合　一般会計</t>
    <rPh sb="0" eb="1">
      <t>カシワ</t>
    </rPh>
    <rPh sb="2" eb="4">
      <t>シロイ</t>
    </rPh>
    <rPh sb="5" eb="8">
      <t>カマガヤ</t>
    </rPh>
    <rPh sb="8" eb="10">
      <t>カンキョウ</t>
    </rPh>
    <rPh sb="10" eb="12">
      <t>エイセイ</t>
    </rPh>
    <rPh sb="12" eb="14">
      <t>クミアイ</t>
    </rPh>
    <rPh sb="15" eb="17">
      <t>イッパン</t>
    </rPh>
    <rPh sb="17" eb="19">
      <t>カイケイ</t>
    </rPh>
    <phoneticPr fontId="2"/>
  </si>
  <si>
    <t>印旛郡市広域市町村圏事務組合　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</si>
  <si>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印西地区環境整備事業組合　一般会計(ごみ処理)次期分</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phoneticPr fontId="2"/>
  </si>
  <si>
    <t>印西地区環境衛生事業組合　一般会計</t>
    <rPh sb="0" eb="2">
      <t>インザイ</t>
    </rPh>
    <rPh sb="2" eb="4">
      <t>チク</t>
    </rPh>
    <rPh sb="4" eb="6">
      <t>カンキョウ</t>
    </rPh>
    <rPh sb="6" eb="8">
      <t>エイセイ</t>
    </rPh>
    <rPh sb="8" eb="10">
      <t>ジギョウ</t>
    </rPh>
    <rPh sb="10" eb="12">
      <t>クミアイ</t>
    </rPh>
    <rPh sb="13" eb="15">
      <t>イッパン</t>
    </rPh>
    <rPh sb="15" eb="17">
      <t>カイケイ</t>
    </rPh>
    <phoneticPr fontId="2"/>
  </si>
  <si>
    <t>印西地区環境整備事業組合　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</si>
  <si>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千葉県後期高齢者医療広域連合　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</si>
  <si>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　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</si>
  <si>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</si>
  <si>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</si>
  <si>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</si>
  <si>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</si>
  <si>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</si>
  <si>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</si>
  <si>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</si>
  <si>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</si>
  <si>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</si>
  <si>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</si>
  <si>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</si>
  <si>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</si>
  <si>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</si>
  <si>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千葉ニュータウン事業に係る白井市道等整備基金</t>
    <rPh sb="0" eb="2">
      <t>チバ</t>
    </rPh>
    <rPh sb="8" eb="10">
      <t>ジギョウ</t>
    </rPh>
    <rPh sb="11" eb="12">
      <t>カカ</t>
    </rPh>
    <rPh sb="13" eb="15">
      <t>シロイ</t>
    </rPh>
    <rPh sb="15" eb="17">
      <t>シドウ</t>
    </rPh>
    <rPh sb="17" eb="18">
      <t>トウ</t>
    </rPh>
    <rPh sb="18" eb="20">
      <t>セイビ</t>
    </rPh>
    <rPh sb="20" eb="22">
      <t>キキン</t>
    </rPh>
    <phoneticPr fontId="2"/>
  </si>
  <si>
    <t>－</t>
    <phoneticPr fontId="2"/>
  </si>
  <si>
    <t>－</t>
    <phoneticPr fontId="2"/>
  </si>
  <si>
    <t>印旛利根川水防事務組合</t>
    <rPh sb="0" eb="2">
      <t>インバ</t>
    </rPh>
    <rPh sb="2" eb="4">
      <t>トネ</t>
    </rPh>
    <rPh sb="4" eb="5">
      <t>ガワ</t>
    </rPh>
    <rPh sb="5" eb="7">
      <t>スイボウ</t>
    </rPh>
    <rPh sb="7" eb="9">
      <t>ジム</t>
    </rPh>
    <rPh sb="9" eb="11">
      <t>クミアイ</t>
    </rPh>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</si>
  <si>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</si>
  <si>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</si>
  <si>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</si>
  <si>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t>
    <phoneticPr fontId="2"/>
  </si>
  <si>
    <t>—</t>
    <phoneticPr fontId="2"/>
  </si>
  <si>
    <t>—</t>
    <phoneticPr fontId="2"/>
  </si>
  <si>
    <t>▲19</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</si>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</sst>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324B-4A0F-9275-510094F4C1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54106</c:v>
                </c:pt>
                <c:pt idx="1">
                  <c:v>58604</c:v>
                </c:pt>
                <c:pt idx="2">
                  <c:v>50593</c:v>
                </c:pt>
                <c:pt idx="3">
                  <c:v>31602</c:v>
                </c:pt>
                <c:pt idx="4">
                  <c:v>30103</c:v>
                </c:pt>
              </c:numCache>
            </c:numRef>
          </c:val>
          <c:smooth val="0"/>
          <c:extLst>
            <c:ext xmlns:c16="http://schemas.microsoft.com/office/drawing/2014/chart" uri="{C3380CC4-5D6E-409C-BE32-E72D297353CC}">
              <c16:uniqueId val="{00000001-324B-4A0F-9275-510094F4C1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6.32</c:v>
                </c:pt>
                <c:pt idx="1">
                  <c:v>7.78</c:v>
                </c:pt>
                <c:pt idx="2">
                  <c:v>6.01</c:v>
                </c:pt>
                <c:pt idx="3">
                  <c:v>6.8</c:v>
                </c:pt>
                <c:pt idx="4">
                  <c:v>6.8</c:v>
                </c:pt>
              </c:numCache>
            </c:numRef>
          </c:val>
          <c:extLst>
            <c:ext xmlns:c16="http://schemas.microsoft.com/office/drawing/2014/chart" uri="{C3380CC4-5D6E-409C-BE32-E72D297353CC}">
              <c16:uniqueId val="{00000000-B9C1-4883-994F-3452A0B447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23.57</c:v>
                </c:pt>
                <c:pt idx="1">
                  <c:v>22.9</c:v>
                </c:pt>
                <c:pt idx="2">
                  <c:v>22.71</c:v>
                </c:pt>
                <c:pt idx="3">
                  <c:v>20.48</c:v>
                </c:pt>
                <c:pt idx="4">
                  <c:v>17.989999999999998</c:v>
                </c:pt>
              </c:numCache>
            </c:numRef>
          </c:val>
          <c:extLst>
            <c:ext xmlns:c16="http://schemas.microsoft.com/office/drawing/2014/chart" uri="{C3380CC4-5D6E-409C-BE32-E72D297353CC}">
              <c16:uniqueId val="{00000001-B9C1-4883-994F-3452A0B447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0.09</c:v>
                </c:pt>
                <c:pt idx="1">
                  <c:v>0.99</c:v>
                </c:pt>
                <c:pt idx="2">
                  <c:v>-1.42</c:v>
                </c:pt>
                <c:pt idx="3">
                  <c:v>-1.1599999999999999</c:v>
                </c:pt>
                <c:pt idx="4">
                  <c:v>-1.6</c:v>
                </c:pt>
              </c:numCache>
            </c:numRef>
          </c:val>
          <c:smooth val="0"/>
          <c:extLst>
            <c:ext xmlns:c16="http://schemas.microsoft.com/office/drawing/2014/chart" uri="{C3380CC4-5D6E-409C-BE32-E72D297353CC}">
              <c16:uniqueId val="{00000002-B9C1-4883-994F-3452A0B447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0.08</c:v>
                </c:pt>
                <c:pt idx="4">
                  <c:v>#N/A</c:v>
                </c:pt>
                <c:pt idx="5">
                  <c:v>0</c:v>
                </c:pt>
                <c:pt idx="6">
                  <c:v>0</c:v>
                </c:pt>
                <c:pt idx="7">
                  <c:v>0</c:v>
                </c:pt>
                <c:pt idx="8">
                  <c:v>0</c:v>
                </c:pt>
                <c:pt idx="9">
                  <c:v>0</c:v>
                </c:pt>
              </c:numCache>
            </c:numRef>
          </c:val>
          <c:extLst>
            <c:ext xmlns:c16="http://schemas.microsoft.com/office/drawing/2014/chart" uri="{C3380CC4-5D6E-409C-BE32-E72D297353CC}">
              <c16:uniqueId val="{00000000-8332-4C9A-9166-25DDEE1DE3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32-4C9A-9166-25DDEE1DE3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32-4C9A-9166-25DDEE1DE3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32-4C9A-9166-25DDEE1DE383}"/>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4-8332-4C9A-9166-25DDEE1DE383}"/>
            </c:ext>
          </c:extLst>
        </c:ser>
        <c:ser>
          <c:idx val="5"/>
          <c:order val="5"/>
          <c:tx>
            <c:strRef>
              <c:f>データシート!$A$32</c:f>
              <c:strCache>
                <c:ptCount val="1"/>
                <c:pt idx="0">
                  <c:v>白井市国民健康保険特別会計事業勘定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2.88</c:v>
                </c:pt>
                <c:pt idx="2">
                  <c:v>#N/A</c:v>
                </c:pt>
                <c:pt idx="3">
                  <c:v>3.69</c:v>
                </c:pt>
                <c:pt idx="4">
                  <c:v>#N/A</c:v>
                </c:pt>
                <c:pt idx="5">
                  <c:v>1.48</c:v>
                </c:pt>
                <c:pt idx="6">
                  <c:v>#N/A</c:v>
                </c:pt>
                <c:pt idx="7">
                  <c:v>0.77</c:v>
                </c:pt>
                <c:pt idx="8">
                  <c:v>#N/A</c:v>
                </c:pt>
                <c:pt idx="9">
                  <c:v>0.99</c:v>
                </c:pt>
              </c:numCache>
            </c:numRef>
          </c:val>
          <c:extLst>
            <c:ext xmlns:c16="http://schemas.microsoft.com/office/drawing/2014/chart" uri="{C3380CC4-5D6E-409C-BE32-E72D297353CC}">
              <c16:uniqueId val="{00000005-8332-4C9A-9166-25DDEE1DE383}"/>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c:v>
                </c:pt>
                <c:pt idx="2">
                  <c:v>#N/A</c:v>
                </c:pt>
                <c:pt idx="3">
                  <c:v>1.85</c:v>
                </c:pt>
                <c:pt idx="4">
                  <c:v>#N/A</c:v>
                </c:pt>
                <c:pt idx="5">
                  <c:v>1.03</c:v>
                </c:pt>
                <c:pt idx="6">
                  <c:v>#N/A</c:v>
                </c:pt>
                <c:pt idx="7">
                  <c:v>1.18</c:v>
                </c:pt>
                <c:pt idx="8">
                  <c:v>#N/A</c:v>
                </c:pt>
                <c:pt idx="9">
                  <c:v>1.5</c:v>
                </c:pt>
              </c:numCache>
            </c:numRef>
          </c:val>
          <c:extLst>
            <c:ext xmlns:c16="http://schemas.microsoft.com/office/drawing/2014/chart" uri="{C3380CC4-5D6E-409C-BE32-E72D297353CC}">
              <c16:uniqueId val="{00000006-8332-4C9A-9166-25DDEE1DE383}"/>
            </c:ext>
          </c:extLst>
        </c:ser>
        <c:ser>
          <c:idx val="7"/>
          <c:order val="7"/>
          <c:tx>
            <c:strRef>
              <c:f>データシート!$A$34</c:f>
              <c:strCache>
                <c:ptCount val="1"/>
                <c:pt idx="0">
                  <c:v>白井市下水道事業会計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0.66</c:v>
                </c:pt>
                <c:pt idx="4">
                  <c:v>#N/A</c:v>
                </c:pt>
                <c:pt idx="5">
                  <c:v>0.66</c:v>
                </c:pt>
                <c:pt idx="6">
                  <c:v>#N/A</c:v>
                </c:pt>
                <c:pt idx="7">
                  <c:v>1.19</c:v>
                </c:pt>
                <c:pt idx="8">
                  <c:v>#N/A</c:v>
                </c:pt>
                <c:pt idx="9">
                  <c:v>3.15</c:v>
                </c:pt>
              </c:numCache>
            </c:numRef>
          </c:val>
          <c:extLst>
            <c:ext xmlns:c16="http://schemas.microsoft.com/office/drawing/2014/chart" uri="{C3380CC4-5D6E-409C-BE32-E72D297353CC}">
              <c16:uniqueId val="{00000007-8332-4C9A-9166-25DDEE1DE3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6.22</c:v>
                </c:pt>
                <c:pt idx="2">
                  <c:v>#N/A</c:v>
                </c:pt>
                <c:pt idx="3">
                  <c:v>7.69</c:v>
                </c:pt>
                <c:pt idx="4">
                  <c:v>#N/A</c:v>
                </c:pt>
                <c:pt idx="5">
                  <c:v>6</c:v>
                </c:pt>
                <c:pt idx="6">
                  <c:v>#N/A</c:v>
                </c:pt>
                <c:pt idx="7">
                  <c:v>6.79</c:v>
                </c:pt>
                <c:pt idx="8">
                  <c:v>#N/A</c:v>
                </c:pt>
                <c:pt idx="9">
                  <c:v>6.79</c:v>
                </c:pt>
              </c:numCache>
            </c:numRef>
          </c:val>
          <c:extLst>
            <c:ext xmlns:c16="http://schemas.microsoft.com/office/drawing/2014/chart" uri="{C3380CC4-5D6E-409C-BE32-E72D297353CC}">
              <c16:uniqueId val="{00000008-8332-4C9A-9166-25DDEE1DE383}"/>
            </c:ext>
          </c:extLst>
        </c:ser>
        <c:ser>
          <c:idx val="9"/>
          <c:order val="9"/>
          <c:tx>
            <c:strRef>
              <c:f>データシート!$A$36</c:f>
              <c:strCache>
                <c:ptCount val="1"/>
                <c:pt idx="0">
                  <c:v>白井市水道事業会計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6.38</c:v>
                </c:pt>
                <c:pt idx="2">
                  <c:v>#N/A</c:v>
                </c:pt>
                <c:pt idx="3">
                  <c:v>6.89</c:v>
                </c:pt>
                <c:pt idx="4">
                  <c:v>#N/A</c:v>
                </c:pt>
                <c:pt idx="5">
                  <c:v>7.49</c:v>
                </c:pt>
                <c:pt idx="6">
                  <c:v>#N/A</c:v>
                </c:pt>
                <c:pt idx="7">
                  <c:v>7.41</c:v>
                </c:pt>
                <c:pt idx="8">
                  <c:v>#N/A</c:v>
                </c:pt>
                <c:pt idx="9">
                  <c:v>6.98</c:v>
                </c:pt>
              </c:numCache>
            </c:numRef>
          </c:val>
          <c:extLst>
            <c:ext xmlns:c16="http://schemas.microsoft.com/office/drawing/2014/chart" uri="{C3380CC4-5D6E-409C-BE32-E72D297353CC}">
              <c16:uniqueId val="{00000009-8332-4C9A-9166-25DDEE1DE3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1659</c:v>
                </c:pt>
                <c:pt idx="5">
                  <c:v>1673</c:v>
                </c:pt>
                <c:pt idx="8">
                  <c:v>1734</c:v>
                </c:pt>
                <c:pt idx="11">
                  <c:v>1734</c:v>
                </c:pt>
                <c:pt idx="14">
                  <c:v>1592</c:v>
                </c:pt>
              </c:numCache>
            </c:numRef>
          </c:val>
          <c:extLst>
            <c:ext xmlns:c16="http://schemas.microsoft.com/office/drawing/2014/chart" uri="{C3380CC4-5D6E-409C-BE32-E72D297353CC}">
              <c16:uniqueId val="{00000000-C3E8-4DD2-961D-A0CC2218C7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E8-4DD2-961D-A0CC2218C7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151</c:v>
                </c:pt>
                <c:pt idx="3">
                  <c:v>152</c:v>
                </c:pt>
                <c:pt idx="6">
                  <c:v>152</c:v>
                </c:pt>
                <c:pt idx="9">
                  <c:v>152</c:v>
                </c:pt>
                <c:pt idx="12">
                  <c:v>108</c:v>
                </c:pt>
              </c:numCache>
            </c:numRef>
          </c:val>
          <c:extLst>
            <c:ext xmlns:c16="http://schemas.microsoft.com/office/drawing/2014/chart" uri="{C3380CC4-5D6E-409C-BE32-E72D297353CC}">
              <c16:uniqueId val="{00000002-C3E8-4DD2-961D-A0CC2218C7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132</c:v>
                </c:pt>
                <c:pt idx="3">
                  <c:v>103</c:v>
                </c:pt>
                <c:pt idx="6">
                  <c:v>72</c:v>
                </c:pt>
                <c:pt idx="9">
                  <c:v>103</c:v>
                </c:pt>
                <c:pt idx="12">
                  <c:v>141</c:v>
                </c:pt>
              </c:numCache>
            </c:numRef>
          </c:val>
          <c:extLst>
            <c:ext xmlns:c16="http://schemas.microsoft.com/office/drawing/2014/chart" uri="{C3380CC4-5D6E-409C-BE32-E72D297353CC}">
              <c16:uniqueId val="{00000003-C3E8-4DD2-961D-A0CC2218C7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77</c:v>
                </c:pt>
                <c:pt idx="3">
                  <c:v>66</c:v>
                </c:pt>
                <c:pt idx="6">
                  <c:v>60</c:v>
                </c:pt>
                <c:pt idx="9">
                  <c:v>63</c:v>
                </c:pt>
                <c:pt idx="12">
                  <c:v>124</c:v>
                </c:pt>
              </c:numCache>
            </c:numRef>
          </c:val>
          <c:extLst>
            <c:ext xmlns:c16="http://schemas.microsoft.com/office/drawing/2014/chart" uri="{C3380CC4-5D6E-409C-BE32-E72D297353CC}">
              <c16:uniqueId val="{00000004-C3E8-4DD2-961D-A0CC2218C7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E8-4DD2-961D-A0CC2218C7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E8-4DD2-961D-A0CC2218C7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1414</c:v>
                </c:pt>
                <c:pt idx="3">
                  <c:v>1542</c:v>
                </c:pt>
                <c:pt idx="6">
                  <c:v>1629</c:v>
                </c:pt>
                <c:pt idx="9">
                  <c:v>1837</c:v>
                </c:pt>
                <c:pt idx="12">
                  <c:v>1757</c:v>
                </c:pt>
              </c:numCache>
            </c:numRef>
          </c:val>
          <c:extLst>
            <c:ext xmlns:c16="http://schemas.microsoft.com/office/drawing/2014/chart" uri="{C3380CC4-5D6E-409C-BE32-E72D297353CC}">
              <c16:uniqueId val="{00000007-C3E8-4DD2-961D-A0CC2218C7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115</c:v>
                </c:pt>
                <c:pt idx="2">
                  <c:v>#N/A</c:v>
                </c:pt>
                <c:pt idx="3">
                  <c:v>#N/A</c:v>
                </c:pt>
                <c:pt idx="4">
                  <c:v>190</c:v>
                </c:pt>
                <c:pt idx="5">
                  <c:v>#N/A</c:v>
                </c:pt>
                <c:pt idx="6">
                  <c:v>#N/A</c:v>
                </c:pt>
                <c:pt idx="7">
                  <c:v>179</c:v>
                </c:pt>
                <c:pt idx="8">
                  <c:v>#N/A</c:v>
                </c:pt>
                <c:pt idx="9">
                  <c:v>#N/A</c:v>
                </c:pt>
                <c:pt idx="10">
                  <c:v>421</c:v>
                </c:pt>
                <c:pt idx="11">
                  <c:v>#N/A</c:v>
                </c:pt>
                <c:pt idx="12">
                  <c:v>#N/A</c:v>
                </c:pt>
                <c:pt idx="13">
                  <c:v>538</c:v>
                </c:pt>
                <c:pt idx="14">
                  <c:v>#N/A</c:v>
                </c:pt>
              </c:numCache>
            </c:numRef>
          </c:val>
          <c:smooth val="0"/>
          <c:extLst>
            <c:ext xmlns:c16="http://schemas.microsoft.com/office/drawing/2014/chart" uri="{C3380CC4-5D6E-409C-BE32-E72D297353CC}">
              <c16:uniqueId val="{00000008-C3E8-4DD2-961D-A0CC2218C7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13893</c:v>
                </c:pt>
                <c:pt idx="5">
                  <c:v>14017</c:v>
                </c:pt>
                <c:pt idx="8">
                  <c:v>13927</c:v>
                </c:pt>
                <c:pt idx="11">
                  <c:v>13943</c:v>
                </c:pt>
                <c:pt idx="14">
                  <c:v>13605</c:v>
                </c:pt>
              </c:numCache>
            </c:numRef>
          </c:val>
          <c:extLst>
            <c:ext xmlns:c16="http://schemas.microsoft.com/office/drawing/2014/chart" uri="{C3380CC4-5D6E-409C-BE32-E72D297353CC}">
              <c16:uniqueId val="{00000000-6D09-4179-98B9-4E35DFA977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3851</c:v>
                </c:pt>
                <c:pt idx="5">
                  <c:v>3726</c:v>
                </c:pt>
                <c:pt idx="8">
                  <c:v>3349</c:v>
                </c:pt>
                <c:pt idx="11">
                  <c:v>2836</c:v>
                </c:pt>
                <c:pt idx="14">
                  <c:v>2949</c:v>
                </c:pt>
              </c:numCache>
            </c:numRef>
          </c:val>
          <c:extLst>
            <c:ext xmlns:c16="http://schemas.microsoft.com/office/drawing/2014/chart" uri="{C3380CC4-5D6E-409C-BE32-E72D297353CC}">
              <c16:uniqueId val="{00000001-6D09-4179-98B9-4E35DFA977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4777</c:v>
                </c:pt>
                <c:pt idx="5">
                  <c:v>5001</c:v>
                </c:pt>
                <c:pt idx="8">
                  <c:v>5438</c:v>
                </c:pt>
                <c:pt idx="11">
                  <c:v>5087</c:v>
                </c:pt>
                <c:pt idx="14">
                  <c:v>4864</c:v>
                </c:pt>
              </c:numCache>
            </c:numRef>
          </c:val>
          <c:extLst>
            <c:ext xmlns:c16="http://schemas.microsoft.com/office/drawing/2014/chart" uri="{C3380CC4-5D6E-409C-BE32-E72D297353CC}">
              <c16:uniqueId val="{00000002-6D09-4179-98B9-4E35DFA977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9-4179-98B9-4E35DFA977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9-4179-98B9-4E35DFA977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29</c:v>
                </c:pt>
                <c:pt idx="3">
                  <c:v>275</c:v>
                </c:pt>
                <c:pt idx="6">
                  <c:v>545</c:v>
                </c:pt>
                <c:pt idx="9">
                  <c:v>549</c:v>
                </c:pt>
                <c:pt idx="12">
                  <c:v>269</c:v>
                </c:pt>
              </c:numCache>
            </c:numRef>
          </c:val>
          <c:extLst>
            <c:ext xmlns:c16="http://schemas.microsoft.com/office/drawing/2014/chart" uri="{C3380CC4-5D6E-409C-BE32-E72D297353CC}">
              <c16:uniqueId val="{00000005-6D09-4179-98B9-4E35DFA977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874</c:v>
                </c:pt>
                <c:pt idx="3">
                  <c:v>592</c:v>
                </c:pt>
                <c:pt idx="6">
                  <c:v>457</c:v>
                </c:pt>
                <c:pt idx="9">
                  <c:v>623</c:v>
                </c:pt>
                <c:pt idx="12">
                  <c:v>884</c:v>
                </c:pt>
              </c:numCache>
            </c:numRef>
          </c:val>
          <c:extLst>
            <c:ext xmlns:c16="http://schemas.microsoft.com/office/drawing/2014/chart" uri="{C3380CC4-5D6E-409C-BE32-E72D297353CC}">
              <c16:uniqueId val="{00000006-6D09-4179-98B9-4E35DFA977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876</c:v>
                </c:pt>
                <c:pt idx="3">
                  <c:v>1213</c:v>
                </c:pt>
                <c:pt idx="6">
                  <c:v>1402</c:v>
                </c:pt>
                <c:pt idx="9">
                  <c:v>1413</c:v>
                </c:pt>
                <c:pt idx="12">
                  <c:v>1308</c:v>
                </c:pt>
              </c:numCache>
            </c:numRef>
          </c:val>
          <c:extLst>
            <c:ext xmlns:c16="http://schemas.microsoft.com/office/drawing/2014/chart" uri="{C3380CC4-5D6E-409C-BE32-E72D297353CC}">
              <c16:uniqueId val="{00000007-6D09-4179-98B9-4E35DFA977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879</c:v>
                </c:pt>
                <c:pt idx="3">
                  <c:v>736</c:v>
                </c:pt>
                <c:pt idx="6">
                  <c:v>921</c:v>
                </c:pt>
                <c:pt idx="9">
                  <c:v>841</c:v>
                </c:pt>
                <c:pt idx="12">
                  <c:v>869</c:v>
                </c:pt>
              </c:numCache>
            </c:numRef>
          </c:val>
          <c:extLst>
            <c:ext xmlns:c16="http://schemas.microsoft.com/office/drawing/2014/chart" uri="{C3380CC4-5D6E-409C-BE32-E72D297353CC}">
              <c16:uniqueId val="{00000008-6D09-4179-98B9-4E35DFA977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3841</c:v>
                </c:pt>
                <c:pt idx="3">
                  <c:v>1310</c:v>
                </c:pt>
                <c:pt idx="6">
                  <c:v>1897</c:v>
                </c:pt>
                <c:pt idx="9">
                  <c:v>2552</c:v>
                </c:pt>
                <c:pt idx="12">
                  <c:v>3047</c:v>
                </c:pt>
              </c:numCache>
            </c:numRef>
          </c:val>
          <c:extLst>
            <c:ext xmlns:c16="http://schemas.microsoft.com/office/drawing/2014/chart" uri="{C3380CC4-5D6E-409C-BE32-E72D297353CC}">
              <c16:uniqueId val="{00000009-6D09-4179-98B9-4E35DFA977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18392</c:v>
                </c:pt>
                <c:pt idx="3">
                  <c:v>20204</c:v>
                </c:pt>
                <c:pt idx="6">
                  <c:v>21713</c:v>
                </c:pt>
                <c:pt idx="9">
                  <c:v>21517</c:v>
                </c:pt>
                <c:pt idx="12">
                  <c:v>21356</c:v>
                </c:pt>
              </c:numCache>
            </c:numRef>
          </c:val>
          <c:extLst>
            <c:ext xmlns:c16="http://schemas.microsoft.com/office/drawing/2014/chart" uri="{C3380CC4-5D6E-409C-BE32-E72D297353CC}">
              <c16:uniqueId val="{0000000A-6D09-4179-98B9-4E35DFA977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2369</c:v>
                </c:pt>
                <c:pt idx="2">
                  <c:v>#N/A</c:v>
                </c:pt>
                <c:pt idx="3">
                  <c:v>#N/A</c:v>
                </c:pt>
                <c:pt idx="4">
                  <c:v>1586</c:v>
                </c:pt>
                <c:pt idx="5">
                  <c:v>#N/A</c:v>
                </c:pt>
                <c:pt idx="6">
                  <c:v>#N/A</c:v>
                </c:pt>
                <c:pt idx="7">
                  <c:v>4219</c:v>
                </c:pt>
                <c:pt idx="8">
                  <c:v>#N/A</c:v>
                </c:pt>
                <c:pt idx="9">
                  <c:v>#N/A</c:v>
                </c:pt>
                <c:pt idx="10">
                  <c:v>5627</c:v>
                </c:pt>
                <c:pt idx="11">
                  <c:v>#N/A</c:v>
                </c:pt>
                <c:pt idx="12">
                  <c:v>#N/A</c:v>
                </c:pt>
                <c:pt idx="13">
                  <c:v>6314</c:v>
                </c:pt>
                <c:pt idx="14">
                  <c:v>#N/A</c:v>
                </c:pt>
              </c:numCache>
            </c:numRef>
          </c:val>
          <c:smooth val="0"/>
          <c:extLst>
            <c:ext xmlns:c16="http://schemas.microsoft.com/office/drawing/2014/chart" uri="{C3380CC4-5D6E-409C-BE32-E72D297353CC}">
              <c16:uniqueId val="{0000000B-6D09-4179-98B9-4E35DFA977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2652</c:v>
                </c:pt>
                <c:pt idx="1">
                  <c:v>2415</c:v>
                </c:pt>
                <c:pt idx="2">
                  <c:v>2193</c:v>
                </c:pt>
              </c:numCache>
            </c:numRef>
          </c:val>
          <c:extLst>
            <c:ext xmlns:c16="http://schemas.microsoft.com/office/drawing/2014/chart" uri="{C3380CC4-5D6E-409C-BE32-E72D297353CC}">
              <c16:uniqueId val="{00000000-35B0-4220-A3C5-F95B68D4D7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5B0-4220-A3C5-F95B68D4D7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1631</c:v>
                </c:pt>
                <c:pt idx="1">
                  <c:v>1477</c:v>
                </c:pt>
                <c:pt idx="2">
                  <c:v>1477</c:v>
                </c:pt>
              </c:numCache>
            </c:numRef>
          </c:val>
          <c:extLst>
            <c:ext xmlns:c16="http://schemas.microsoft.com/office/drawing/2014/chart" uri="{C3380CC4-5D6E-409C-BE32-E72D297353CC}">
              <c16:uniqueId val="{00000002-35B0-4220-A3C5-F95B68D4D7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・実質公債費比率の分子のうち、元利償還金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Ａ</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において、比率が最も高い項目は元利償還金である。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は、令和元年度と比較して減少したものの、新たに学校給食共同調理場建替事業に係る地方債の元金償還が控えていることから、次年度は増加に転じることが見込まれるため、普通建設事業の実施にあたっては、慎重な見極めが必要であ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満期一括償還地方債について、活用していないため、その返済財源としての、減債基金は利用していない。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・将来負担比率の分子のうち、将来負担比率</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Ａ</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において、比率が最も高い項目は、一般会計等における地方債の現在高である。平成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年度にかけては、償還が進んだことから残高は減少しているが、庁舎整備事業や学校給食共同調理場建替事業に係る多額の地方債を借入れたことにより、平成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年から地方債残高は</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億円台で推移している。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また、債務負担行為に基づく支出予定額については、平成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倍以上となっている。これは、小・中学校普通教室空調整備事業や街路灯。防犯灯ＬＥＤ化事業などの大規模な債務負担行為を設定したことによるものである。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市では、財政推計において、令和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年度を地方債残高のピークと見込んでいることから、将来負担比率が増加しないよう、今後は、地方債事業の実施について慎重に見極めなければならない。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・財政調整基金の繰入額が、積立額を上回ったため、基金残高が減少した。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２８年度末に定めた行政経営指針において、第５次総合計画前期基本計画の最終年度である令和２年度末及び令和７年度末における基金残高の目標数値を２０億円以上としている。この目標を達成するためには、更なる行政経営改革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・個別施設計画に基づく施設の長寿命化等に係る経費の増加に対応するための財源となる公共施設整備保全基金については、計画的な積立ができるよう検討する必要がある。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・基金の効率的な運用について検討を行う必要がある。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の整備及び保全。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・千葉ニュータウン事業に係る白井市道等整備基金：千葉ニュータウン事業における未施工の道路及び千葉ニュータウン事業に関連する道路及び下水道施の用地の整備。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・まちづくり寄附金：市への寄附金の適正な管理及び運営。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年度に建築した西白井コミュニティプラザ建設工事費の請負差金を基金へ積み戻したもの。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・千葉ニュータウン事業に係る白井市道等整備基金：千葉ニュータウン事業における未施工の道路の整備に活用したため。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・まちづくり寄附金：寄付額の増による。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原則、当該年度の寄附金は一度基金に積立てたうえで、翌年度以降の事業に活用している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・森林環境譲与税基金：森林環境譲与税の譲与額の増による。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年度に策定した、白井市公共施設個別施設計画に基づき工事等が実施されていくこととなることから、基金の計画的な積立を行う必要がある。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・財政調整基金の繰入額が、積立額を上回ったため、基金残高が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約２．２億円減少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２８年度末に定めた行政経営指針において、第５次総合計画前期基本計画の最終年度である令和２年度末及び令和７年度末における基金残高の目標数値を２０億円以上と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が、３年連続で実質単年度収支が赤字となり、財政調整基金に依存した財政運営となっているため、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この目標を達成するためには、更なる行政経営改革に取り組む必要がある。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・個別施設計画に基づく施設の長寿命化等に係る経費の増加に対応するための財源となる公共施設整備保全基金については、計画的な積立ができるよう検討する必要がある。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・基金の効率的な運用について検討を行う必要がある。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・基金の活用を行っていないことから、増減はない。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１９年度以降、公的資金補償金免除繰上償還の制度を用いて高金利の借り入れに係る地方債を繰り上げ償還しており、また、近年実施した小・中学校の耐震化改修事業、庁舎建設事業及び学校給食興津調理場建替事業の実施に伴い、地方債残高が増加していることから、積極的な積立は検討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度の財政力指数は０．８９となったが、引き続き、類似団体平均を上回った。単年度の数値を見ると、平成３０年度０．９０４、令和元年度０．８９０、令和２年度は０．８９３となり令和元年度より僅かであるが大きくなったものの、２年連続で０．９０を割り込んだ。</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今後は、少子高齢化の影響による基準財政需要額の増加が見込まれることから、基準財政収入額の減少による財政力の低下を招かないよう、市税の課税額の増加に繋がる効果的な施策を立案する必要がある。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xdr:cNvCxnSpPr/>
      </xdr:nvCxnSpPr>
      <xdr:spPr>
        <a:xfrm>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３．３ポイント減少し、類似団体平均を下回った。分母である経常一般財源は昨年より増加し、あわせて公債費が減少したことなどから、分子である経常経費充当一般財源の減少幅が大きくな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繰出金、扶助費及び公債費等の増加傾向に対応するため、市税徴収強化や受益者負担の見直しを図るなど、自主財源確保に向けた取り組みが必要である。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62</xdr:row>
      <xdr:rowOff>108796</xdr:rowOff>
    </xdr:to>
    <xdr:cxnSp macro="">
      <xdr:nvCxnSpPr>
        <xdr:cNvPr id="132" name="直線コネクタ 131"/>
        <xdr:cNvCxnSpPr/>
      </xdr:nvCxnSpPr>
      <xdr:spPr>
        <a:xfrm flipV="1">
          <a:off x="4114800" y="10473267"/>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108796</xdr:rowOff>
    </xdr:to>
    <xdr:cxnSp macro="">
      <xdr:nvCxnSpPr>
        <xdr:cNvPr id="135" name="直線コネクタ 134"/>
        <xdr:cNvCxnSpPr/>
      </xdr:nvCxnSpPr>
      <xdr:spPr>
        <a:xfrm>
          <a:off x="3225800" y="1069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68580</xdr:rowOff>
    </xdr:to>
    <xdr:cxnSp macro="">
      <xdr:nvCxnSpPr>
        <xdr:cNvPr id="138" name="直線コネクタ 137"/>
        <xdr:cNvCxnSpPr/>
      </xdr:nvCxnSpPr>
      <xdr:spPr>
        <a:xfrm>
          <a:off x="2336800" y="105778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119380</xdr:rowOff>
    </xdr:to>
    <xdr:cxnSp macro="">
      <xdr:nvCxnSpPr>
        <xdr:cNvPr id="141" name="直線コネクタ 140"/>
        <xdr:cNvCxnSpPr/>
      </xdr:nvCxnSpPr>
      <xdr:spPr>
        <a:xfrm>
          <a:off x="1447800" y="104813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51" name="楕円 150"/>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2"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3" name="楕円 152"/>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4" name="テキスト ボックス 153"/>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6" name="テキスト ボックス 155"/>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９，０３９円の増加となったものの、類似団体平均も１１，３６３円増加したことから、結果として低い状態を保てた。近年、定年退職者が増加し、新規採用職員を採用した結果、等級の低い職員の比率が増加していることから、正規職員の人件費は抑制される傾向は継続しているものの、物件費及び維持補修費は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本数値は、市の運営経費を表していることから、人口が減少に転じたことを踏まえ、業務の見直しを行い運営経費を抑制し、市民サービスの経費を確保する必要がある。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25594</xdr:rowOff>
    </xdr:from>
    <xdr:to>
      <xdr:col>23</xdr:col>
      <xdr:colOff>133350</xdr:colOff>
      <xdr:row>81</xdr:row>
      <xdr:rowOff>9937</xdr:rowOff>
    </xdr:to>
    <xdr:cxnSp macro="">
      <xdr:nvCxnSpPr>
        <xdr:cNvPr id="197" name="直線コネクタ 196"/>
        <xdr:cNvCxnSpPr/>
      </xdr:nvCxnSpPr>
      <xdr:spPr>
        <a:xfrm>
          <a:off x="4114800" y="13741594"/>
          <a:ext cx="838200" cy="1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160573</xdr:rowOff>
    </xdr:from>
    <xdr:to>
      <xdr:col>19</xdr:col>
      <xdr:colOff>133350</xdr:colOff>
      <xdr:row>80</xdr:row>
      <xdr:rowOff>25594</xdr:rowOff>
    </xdr:to>
    <xdr:cxnSp macro="">
      <xdr:nvCxnSpPr>
        <xdr:cNvPr id="200" name="直線コネクタ 199"/>
        <xdr:cNvCxnSpPr/>
      </xdr:nvCxnSpPr>
      <xdr:spPr>
        <a:xfrm>
          <a:off x="3225800" y="13705123"/>
          <a:ext cx="889000" cy="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160573</xdr:rowOff>
    </xdr:from>
    <xdr:to>
      <xdr:col>15</xdr:col>
      <xdr:colOff>82550</xdr:colOff>
      <xdr:row>80</xdr:row>
      <xdr:rowOff>13081</xdr:rowOff>
    </xdr:to>
    <xdr:cxnSp macro="">
      <xdr:nvCxnSpPr>
        <xdr:cNvPr id="203" name="直線コネクタ 202"/>
        <xdr:cNvCxnSpPr/>
      </xdr:nvCxnSpPr>
      <xdr:spPr>
        <a:xfrm flipV="1">
          <a:off x="2336800" y="13705123"/>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10461</xdr:rowOff>
    </xdr:from>
    <xdr:to>
      <xdr:col>11</xdr:col>
      <xdr:colOff>31750</xdr:colOff>
      <xdr:row>80</xdr:row>
      <xdr:rowOff>13081</xdr:rowOff>
    </xdr:to>
    <xdr:cxnSp macro="">
      <xdr:nvCxnSpPr>
        <xdr:cNvPr id="206" name="直線コネクタ 205"/>
        <xdr:cNvCxnSpPr/>
      </xdr:nvCxnSpPr>
      <xdr:spPr>
        <a:xfrm>
          <a:off x="1447800" y="13726461"/>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130587</xdr:rowOff>
    </xdr:from>
    <xdr:to>
      <xdr:col>23</xdr:col>
      <xdr:colOff>184150</xdr:colOff>
      <xdr:row>81</xdr:row>
      <xdr:rowOff>60737</xdr:rowOff>
    </xdr:to>
    <xdr:sp macro="" textlink="">
      <xdr:nvSpPr>
        <xdr:cNvPr id="216" name="楕円 215"/>
        <xdr:cNvSpPr/>
      </xdr:nvSpPr>
      <xdr:spPr>
        <a:xfrm>
          <a:off x="4902200" y="138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147114</xdr:rowOff>
    </xdr:from>
    <xdr:ext cx="762000" cy="259045"/>
    <xdr:sp macro="" textlink="">
      <xdr:nvSpPr>
        <xdr:cNvPr id="217" name="人件費・物件費等の状況該当値テキスト"/>
        <xdr:cNvSpPr txBox="1"/>
      </xdr:nvSpPr>
      <xdr:spPr>
        <a:xfrm>
          <a:off x="5041900" y="1369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146244</xdr:rowOff>
    </xdr:from>
    <xdr:to>
      <xdr:col>19</xdr:col>
      <xdr:colOff>184150</xdr:colOff>
      <xdr:row>80</xdr:row>
      <xdr:rowOff>76394</xdr:rowOff>
    </xdr:to>
    <xdr:sp macro="" textlink="">
      <xdr:nvSpPr>
        <xdr:cNvPr id="218" name="楕円 217"/>
        <xdr:cNvSpPr/>
      </xdr:nvSpPr>
      <xdr:spPr>
        <a:xfrm>
          <a:off x="4064000" y="136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86571</xdr:rowOff>
    </xdr:from>
    <xdr:ext cx="736600" cy="259045"/>
    <xdr:sp macro="" textlink="">
      <xdr:nvSpPr>
        <xdr:cNvPr id="219" name="テキスト ボックス 218"/>
        <xdr:cNvSpPr txBox="1"/>
      </xdr:nvSpPr>
      <xdr:spPr>
        <a:xfrm>
          <a:off x="3733800" y="1345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109773</xdr:rowOff>
    </xdr:from>
    <xdr:to>
      <xdr:col>15</xdr:col>
      <xdr:colOff>133350</xdr:colOff>
      <xdr:row>80</xdr:row>
      <xdr:rowOff>39923</xdr:rowOff>
    </xdr:to>
    <xdr:sp macro="" textlink="">
      <xdr:nvSpPr>
        <xdr:cNvPr id="220" name="楕円 219"/>
        <xdr:cNvSpPr/>
      </xdr:nvSpPr>
      <xdr:spPr>
        <a:xfrm>
          <a:off x="3175000" y="136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50100</xdr:rowOff>
    </xdr:from>
    <xdr:ext cx="762000" cy="259045"/>
    <xdr:sp macro="" textlink="">
      <xdr:nvSpPr>
        <xdr:cNvPr id="221" name="テキスト ボックス 220"/>
        <xdr:cNvSpPr txBox="1"/>
      </xdr:nvSpPr>
      <xdr:spPr>
        <a:xfrm>
          <a:off x="2844800" y="1342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133731</xdr:rowOff>
    </xdr:from>
    <xdr:to>
      <xdr:col>11</xdr:col>
      <xdr:colOff>82550</xdr:colOff>
      <xdr:row>80</xdr:row>
      <xdr:rowOff>63881</xdr:rowOff>
    </xdr:to>
    <xdr:sp macro="" textlink="">
      <xdr:nvSpPr>
        <xdr:cNvPr id="222" name="楕円 221"/>
        <xdr:cNvSpPr/>
      </xdr:nvSpPr>
      <xdr:spPr>
        <a:xfrm>
          <a:off x="2286000" y="136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74058</xdr:rowOff>
    </xdr:from>
    <xdr:ext cx="762000" cy="259045"/>
    <xdr:sp macro="" textlink="">
      <xdr:nvSpPr>
        <xdr:cNvPr id="223" name="テキスト ボックス 222"/>
        <xdr:cNvSpPr txBox="1"/>
      </xdr:nvSpPr>
      <xdr:spPr>
        <a:xfrm>
          <a:off x="1955800" y="1344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131111</xdr:rowOff>
    </xdr:from>
    <xdr:to>
      <xdr:col>7</xdr:col>
      <xdr:colOff>31750</xdr:colOff>
      <xdr:row>80</xdr:row>
      <xdr:rowOff>61261</xdr:rowOff>
    </xdr:to>
    <xdr:sp macro="" textlink="">
      <xdr:nvSpPr>
        <xdr:cNvPr id="224" name="楕円 223"/>
        <xdr:cNvSpPr/>
      </xdr:nvSpPr>
      <xdr:spPr>
        <a:xfrm>
          <a:off x="1397000" y="136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71438</xdr:rowOff>
    </xdr:from>
    <xdr:ext cx="762000" cy="259045"/>
    <xdr:sp macro="" textlink="">
      <xdr:nvSpPr>
        <xdr:cNvPr id="225" name="テキスト ボックス 224"/>
        <xdr:cNvSpPr txBox="1"/>
      </xdr:nvSpPr>
      <xdr:spPr>
        <a:xfrm>
          <a:off x="1066800" y="134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・令和元年度と比較して、０．５ポイント上昇し、類似団体ワーストとなった。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初任給を国家公務員より４号高としていることや高齢職員層における昇給抑制が国に比べて緩やかなこと、県教育委員会や一部事務組合からの派遣について、派遣前の額を考慮して給料決定していることも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改訂した、白井市定員管理指針に基づく職員等の定員管理と行政組織の効率化・スリム化を徹底することはもとより、ラスパイレス指数を上げる要因となっている初任給等についても検討していくことが必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87086</xdr:rowOff>
    </xdr:to>
    <xdr:cxnSp macro="">
      <xdr:nvCxnSpPr>
        <xdr:cNvPr id="261" name="直線コネクタ 260"/>
        <xdr:cNvCxnSpPr/>
      </xdr:nvCxnSpPr>
      <xdr:spPr>
        <a:xfrm>
          <a:off x="16179800" y="1525995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907</xdr:rowOff>
    </xdr:to>
    <xdr:cxnSp macro="">
      <xdr:nvCxnSpPr>
        <xdr:cNvPr id="264" name="直線コネクタ 263"/>
        <xdr:cNvCxnSpPr/>
      </xdr:nvCxnSpPr>
      <xdr:spPr>
        <a:xfrm>
          <a:off x="15290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121557</xdr:rowOff>
    </xdr:to>
    <xdr:cxnSp macro="">
      <xdr:nvCxnSpPr>
        <xdr:cNvPr id="267" name="直線コネクタ 266"/>
        <xdr:cNvCxnSpPr/>
      </xdr:nvCxnSpPr>
      <xdr:spPr>
        <a:xfrm flipV="1">
          <a:off x="14401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121557</xdr:rowOff>
    </xdr:to>
    <xdr:cxnSp macro="">
      <xdr:nvCxnSpPr>
        <xdr:cNvPr id="270" name="直線コネクタ 269"/>
        <xdr:cNvCxnSpPr/>
      </xdr:nvCxnSpPr>
      <xdr:spPr>
        <a:xfrm>
          <a:off x="13512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80" name="楕円 279"/>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103613</xdr:rowOff>
    </xdr:from>
    <xdr:ext cx="762000" cy="259045"/>
    <xdr:sp macro="" textlink="">
      <xdr:nvSpPr>
        <xdr:cNvPr id="281" name="給与水準   （国との比較）該当値テキスト"/>
        <xdr:cNvSpPr txBox="1"/>
      </xdr:nvSpPr>
      <xdr:spPr>
        <a:xfrm>
          <a:off x="17106900" y="151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2" name="楕円 281"/>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3" name="テキスト ボックス 282"/>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4" name="楕円 283"/>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5" name="テキスト ボックス 284"/>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6" name="楕円 285"/>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7" name="テキスト ボックス 286"/>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・令和元年度と比較して、０．０８ポイント減少したが、近年は、ほぼ横這いである。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改訂した白井市定員管理指針に基づいて職員等の定員管理に取り組むとともに、職員人件費の抑制だけを成果とせず、限られた職員数で新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49530</xdr:rowOff>
    </xdr:to>
    <xdr:cxnSp macro="">
      <xdr:nvCxnSpPr>
        <xdr:cNvPr id="324" name="直線コネクタ 323"/>
        <xdr:cNvCxnSpPr/>
      </xdr:nvCxnSpPr>
      <xdr:spPr>
        <a:xfrm flipV="1">
          <a:off x="16179800" y="103204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31432</xdr:rowOff>
    </xdr:from>
    <xdr:to>
      <xdr:col>77</xdr:col>
      <xdr:colOff>44450</xdr:colOff>
      <xdr:row>60</xdr:row>
      <xdr:rowOff>49530</xdr:rowOff>
    </xdr:to>
    <xdr:cxnSp macro="">
      <xdr:nvCxnSpPr>
        <xdr:cNvPr id="327" name="直線コネクタ 326"/>
        <xdr:cNvCxnSpPr/>
      </xdr:nvCxnSpPr>
      <xdr:spPr>
        <a:xfrm>
          <a:off x="15290800" y="103184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31432</xdr:rowOff>
    </xdr:from>
    <xdr:to>
      <xdr:col>72</xdr:col>
      <xdr:colOff>203200</xdr:colOff>
      <xdr:row>60</xdr:row>
      <xdr:rowOff>55563</xdr:rowOff>
    </xdr:to>
    <xdr:cxnSp macro="">
      <xdr:nvCxnSpPr>
        <xdr:cNvPr id="330" name="直線コネクタ 329"/>
        <xdr:cNvCxnSpPr/>
      </xdr:nvCxnSpPr>
      <xdr:spPr>
        <a:xfrm flipV="1">
          <a:off x="14401800" y="103184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83714</xdr:rowOff>
    </xdr:to>
    <xdr:cxnSp macro="">
      <xdr:nvCxnSpPr>
        <xdr:cNvPr id="333" name="直線コネクタ 332"/>
        <xdr:cNvCxnSpPr/>
      </xdr:nvCxnSpPr>
      <xdr:spPr>
        <a:xfrm flipV="1">
          <a:off x="13512800" y="1034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154094</xdr:rowOff>
    </xdr:from>
    <xdr:to>
      <xdr:col>81</xdr:col>
      <xdr:colOff>95250</xdr:colOff>
      <xdr:row>60</xdr:row>
      <xdr:rowOff>84244</xdr:rowOff>
    </xdr:to>
    <xdr:sp macro="" textlink="">
      <xdr:nvSpPr>
        <xdr:cNvPr id="343" name="楕円 342"/>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170621</xdr:rowOff>
    </xdr:from>
    <xdr:ext cx="762000" cy="259045"/>
    <xdr:sp macro="" textlink="">
      <xdr:nvSpPr>
        <xdr:cNvPr id="344"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5" name="楕円 344"/>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6" name="テキスト ボックス 345"/>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152082</xdr:rowOff>
    </xdr:from>
    <xdr:to>
      <xdr:col>73</xdr:col>
      <xdr:colOff>44450</xdr:colOff>
      <xdr:row>60</xdr:row>
      <xdr:rowOff>82232</xdr:rowOff>
    </xdr:to>
    <xdr:sp macro="" textlink="">
      <xdr:nvSpPr>
        <xdr:cNvPr id="347" name="楕円 346"/>
        <xdr:cNvSpPr/>
      </xdr:nvSpPr>
      <xdr:spPr>
        <a:xfrm>
          <a:off x="15240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92409</xdr:rowOff>
    </xdr:from>
    <xdr:ext cx="762000" cy="259045"/>
    <xdr:sp macro="" textlink="">
      <xdr:nvSpPr>
        <xdr:cNvPr id="348" name="テキスト ボックス 347"/>
        <xdr:cNvSpPr txBox="1"/>
      </xdr:nvSpPr>
      <xdr:spPr>
        <a:xfrm>
          <a:off x="14909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4763</xdr:rowOff>
    </xdr:from>
    <xdr:to>
      <xdr:col>68</xdr:col>
      <xdr:colOff>203200</xdr:colOff>
      <xdr:row>60</xdr:row>
      <xdr:rowOff>106363</xdr:rowOff>
    </xdr:to>
    <xdr:sp macro="" textlink="">
      <xdr:nvSpPr>
        <xdr:cNvPr id="349" name="楕円 348"/>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116540</xdr:rowOff>
    </xdr:from>
    <xdr:ext cx="762000" cy="259045"/>
    <xdr:sp macro="" textlink="">
      <xdr:nvSpPr>
        <xdr:cNvPr id="350" name="テキスト ボックス 349"/>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32914</xdr:rowOff>
    </xdr:from>
    <xdr:to>
      <xdr:col>64</xdr:col>
      <xdr:colOff>152400</xdr:colOff>
      <xdr:row>60</xdr:row>
      <xdr:rowOff>134514</xdr:rowOff>
    </xdr:to>
    <xdr:sp macro="" textlink="">
      <xdr:nvSpPr>
        <xdr:cNvPr id="351" name="楕円 350"/>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144691</xdr:rowOff>
    </xdr:from>
    <xdr:ext cx="762000" cy="259045"/>
    <xdr:sp macro="" textlink="">
      <xdr:nvSpPr>
        <xdr:cNvPr id="352" name="テキスト ボックス 351"/>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と比較して、類似団体平均は下回っているものの、１．０ポイント上昇し、その差はさらに小さくなった。これは、下水道事業特別会計が公営企業化されたことに伴い減価償却費が繰入金の対象となったことや一部事務組合の地方債に相当する負担金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今後、近年、施設整備をした施設の元金償還開始のほか、市や一部事務組合が老朽化施設の改修を予定していることから、事業の必要性や財源についての更なる精査が必要である。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40</xdr:row>
      <xdr:rowOff>6350</xdr:rowOff>
    </xdr:to>
    <xdr:cxnSp macro="">
      <xdr:nvCxnSpPr>
        <xdr:cNvPr id="385" name="直線コネクタ 384"/>
        <xdr:cNvCxnSpPr/>
      </xdr:nvCxnSpPr>
      <xdr:spPr>
        <a:xfrm>
          <a:off x="16179800" y="67839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97367</xdr:rowOff>
    </xdr:to>
    <xdr:cxnSp macro="">
      <xdr:nvCxnSpPr>
        <xdr:cNvPr id="388" name="直線コネクタ 387"/>
        <xdr:cNvCxnSpPr/>
      </xdr:nvCxnSpPr>
      <xdr:spPr>
        <a:xfrm>
          <a:off x="15290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16933</xdr:rowOff>
    </xdr:to>
    <xdr:cxnSp macro="">
      <xdr:nvCxnSpPr>
        <xdr:cNvPr id="391" name="直線コネクタ 390"/>
        <xdr:cNvCxnSpPr/>
      </xdr:nvCxnSpPr>
      <xdr:spPr>
        <a:xfrm>
          <a:off x="14401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38</xdr:row>
      <xdr:rowOff>156210</xdr:rowOff>
    </xdr:to>
    <xdr:cxnSp macro="">
      <xdr:nvCxnSpPr>
        <xdr:cNvPr id="394" name="直線コネクタ 393"/>
        <xdr:cNvCxnSpPr/>
      </xdr:nvCxnSpPr>
      <xdr:spPr>
        <a:xfrm>
          <a:off x="13512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4" name="楕円 403"/>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5"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6" name="楕円 405"/>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7" name="テキスト ボックス 406"/>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8" name="楕円 407"/>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9" name="テキスト ボックス 408"/>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10" name="楕円 409"/>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11" name="テキスト ボックス 410"/>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2" name="楕円 411"/>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3" name="テキスト ボックス 412"/>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令和元年度と比較して、４．２ポイン上昇し昨年度に引き続き、類似団体平均値を大きく上回った。これは、新たに公共施設空調設備等賃貸借事業や街路灯・防犯灯ＬＥＤ化事業に係る債務負担行為残高が算定に含まれたことによる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一部事務組合が老朽化施設の改修を予定しており、負担金の増加に伴う将来負担比率の上昇が見込まれることから、公共施設等総合管理計画に基づく公共施設の適切な維持管理や更新費用の縮減及び平準化に努めるとともに、事業の必要性や財源についての更なる精査が必要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7560</xdr:rowOff>
    </xdr:from>
    <xdr:to>
      <xdr:col>81</xdr:col>
      <xdr:colOff>44450</xdr:colOff>
      <xdr:row>17</xdr:row>
      <xdr:rowOff>55819</xdr:rowOff>
    </xdr:to>
    <xdr:cxnSp macro="">
      <xdr:nvCxnSpPr>
        <xdr:cNvPr id="449" name="直線コネクタ 448"/>
        <xdr:cNvCxnSpPr/>
      </xdr:nvCxnSpPr>
      <xdr:spPr>
        <a:xfrm>
          <a:off x="16179800" y="292221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31931</xdr:rowOff>
    </xdr:from>
    <xdr:to>
      <xdr:col>77</xdr:col>
      <xdr:colOff>44450</xdr:colOff>
      <xdr:row>17</xdr:row>
      <xdr:rowOff>7560</xdr:rowOff>
    </xdr:to>
    <xdr:cxnSp macro="">
      <xdr:nvCxnSpPr>
        <xdr:cNvPr id="452" name="直線コネクタ 451"/>
        <xdr:cNvCxnSpPr/>
      </xdr:nvCxnSpPr>
      <xdr:spPr>
        <a:xfrm>
          <a:off x="15290800" y="2775131"/>
          <a:ext cx="889000" cy="14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88719</xdr:rowOff>
    </xdr:from>
    <xdr:to>
      <xdr:col>72</xdr:col>
      <xdr:colOff>203200</xdr:colOff>
      <xdr:row>16</xdr:row>
      <xdr:rowOff>31931</xdr:rowOff>
    </xdr:to>
    <xdr:cxnSp macro="">
      <xdr:nvCxnSpPr>
        <xdr:cNvPr id="455" name="直線コネクタ 454"/>
        <xdr:cNvCxnSpPr/>
      </xdr:nvCxnSpPr>
      <xdr:spPr>
        <a:xfrm>
          <a:off x="14401800" y="2489019"/>
          <a:ext cx="889000" cy="28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88719</xdr:rowOff>
    </xdr:from>
    <xdr:to>
      <xdr:col>68</xdr:col>
      <xdr:colOff>152400</xdr:colOff>
      <xdr:row>15</xdr:row>
      <xdr:rowOff>5745</xdr:rowOff>
    </xdr:to>
    <xdr:cxnSp macro="">
      <xdr:nvCxnSpPr>
        <xdr:cNvPr id="458" name="直線コネクタ 457"/>
        <xdr:cNvCxnSpPr/>
      </xdr:nvCxnSpPr>
      <xdr:spPr>
        <a:xfrm flipV="1">
          <a:off x="13512800" y="248901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0" name="テキスト ボックス 459"/>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2" name="テキスト ボックス 461"/>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5019</xdr:rowOff>
    </xdr:from>
    <xdr:to>
      <xdr:col>81</xdr:col>
      <xdr:colOff>95250</xdr:colOff>
      <xdr:row>17</xdr:row>
      <xdr:rowOff>106619</xdr:rowOff>
    </xdr:to>
    <xdr:sp macro="" textlink="">
      <xdr:nvSpPr>
        <xdr:cNvPr id="468" name="楕円 467"/>
        <xdr:cNvSpPr/>
      </xdr:nvSpPr>
      <xdr:spPr>
        <a:xfrm>
          <a:off x="169672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148546</xdr:rowOff>
    </xdr:from>
    <xdr:ext cx="762000" cy="259045"/>
    <xdr:sp macro="" textlink="">
      <xdr:nvSpPr>
        <xdr:cNvPr id="469" name="将来負担の状況該当値テキスト"/>
        <xdr:cNvSpPr txBox="1"/>
      </xdr:nvSpPr>
      <xdr:spPr>
        <a:xfrm>
          <a:off x="17106900" y="289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128210</xdr:rowOff>
    </xdr:from>
    <xdr:to>
      <xdr:col>77</xdr:col>
      <xdr:colOff>95250</xdr:colOff>
      <xdr:row>17</xdr:row>
      <xdr:rowOff>58360</xdr:rowOff>
    </xdr:to>
    <xdr:sp macro="" textlink="">
      <xdr:nvSpPr>
        <xdr:cNvPr id="470" name="楕円 469"/>
        <xdr:cNvSpPr/>
      </xdr:nvSpPr>
      <xdr:spPr>
        <a:xfrm>
          <a:off x="161290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43137</xdr:rowOff>
    </xdr:from>
    <xdr:ext cx="736600" cy="259045"/>
    <xdr:sp macro="" textlink="">
      <xdr:nvSpPr>
        <xdr:cNvPr id="471" name="テキスト ボックス 470"/>
        <xdr:cNvSpPr txBox="1"/>
      </xdr:nvSpPr>
      <xdr:spPr>
        <a:xfrm>
          <a:off x="15798800" y="295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152581</xdr:rowOff>
    </xdr:from>
    <xdr:to>
      <xdr:col>73</xdr:col>
      <xdr:colOff>44450</xdr:colOff>
      <xdr:row>16</xdr:row>
      <xdr:rowOff>82731</xdr:rowOff>
    </xdr:to>
    <xdr:sp macro="" textlink="">
      <xdr:nvSpPr>
        <xdr:cNvPr id="472" name="楕円 471"/>
        <xdr:cNvSpPr/>
      </xdr:nvSpPr>
      <xdr:spPr>
        <a:xfrm>
          <a:off x="152400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67508</xdr:rowOff>
    </xdr:from>
    <xdr:ext cx="762000" cy="259045"/>
    <xdr:sp macro="" textlink="">
      <xdr:nvSpPr>
        <xdr:cNvPr id="473" name="テキスト ボックス 472"/>
        <xdr:cNvSpPr txBox="1"/>
      </xdr:nvSpPr>
      <xdr:spPr>
        <a:xfrm>
          <a:off x="14909800" y="281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74" name="楕円 473"/>
        <xdr:cNvSpPr/>
      </xdr:nvSpPr>
      <xdr:spPr>
        <a:xfrm>
          <a:off x="143510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75" name="テキスト ボックス 474"/>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126395</xdr:rowOff>
    </xdr:from>
    <xdr:to>
      <xdr:col>64</xdr:col>
      <xdr:colOff>152400</xdr:colOff>
      <xdr:row>15</xdr:row>
      <xdr:rowOff>56545</xdr:rowOff>
    </xdr:to>
    <xdr:sp macro="" textlink="">
      <xdr:nvSpPr>
        <xdr:cNvPr id="476" name="楕円 475"/>
        <xdr:cNvSpPr/>
      </xdr:nvSpPr>
      <xdr:spPr>
        <a:xfrm>
          <a:off x="13462000" y="25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66722</xdr:rowOff>
    </xdr:from>
    <xdr:ext cx="762000" cy="259045"/>
    <xdr:sp macro="" textlink="">
      <xdr:nvSpPr>
        <xdr:cNvPr id="477" name="テキスト ボックス 476"/>
        <xdr:cNvSpPr txBox="1"/>
      </xdr:nvSpPr>
      <xdr:spPr>
        <a:xfrm>
          <a:off x="13131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が占める割合は、定年退職者の増加に伴い、新規採用職員を採用した結果、等級の低い職員の比率が増加したため、近年は減少幅が大きかったが、今年度から会計年度任用職員の人件費が計上されたため、減少幅は小さく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今後の少子高齢化に伴う歳入の減少を見据え、平成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月に改訂した白井市職員管理指針に基づき、引き続き限られた人員で効率的な行政運営を行えるよう努める必要がある。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24130</xdr:rowOff>
    </xdr:to>
    <xdr:cxnSp macro="">
      <xdr:nvCxnSpPr>
        <xdr:cNvPr id="66" name="直線コネクタ 65"/>
        <xdr:cNvCxnSpPr/>
      </xdr:nvCxnSpPr>
      <xdr:spPr>
        <a:xfrm flipV="1">
          <a:off x="3987800" y="5979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36</xdr:row>
      <xdr:rowOff>127000</xdr:rowOff>
    </xdr:to>
    <xdr:cxnSp macro="">
      <xdr:nvCxnSpPr>
        <xdr:cNvPr id="69" name="直線コネクタ 68"/>
        <xdr:cNvCxnSpPr/>
      </xdr:nvCxnSpPr>
      <xdr:spPr>
        <a:xfrm flipV="1">
          <a:off x="3098800" y="6024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16510</xdr:rowOff>
    </xdr:to>
    <xdr:cxnSp macro="">
      <xdr:nvCxnSpPr>
        <xdr:cNvPr id="72" name="直線コネクタ 71"/>
        <xdr:cNvCxnSpPr/>
      </xdr:nvCxnSpPr>
      <xdr:spPr>
        <a:xfrm flipV="1">
          <a:off x="2209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54610</xdr:rowOff>
    </xdr:to>
    <xdr:cxnSp macro="">
      <xdr:nvCxnSpPr>
        <xdr:cNvPr id="75" name="直線コネクタ 74"/>
        <xdr:cNvCxnSpPr/>
      </xdr:nvCxnSpPr>
      <xdr:spPr>
        <a:xfrm flipV="1">
          <a:off x="1320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物件費が占める割合は、令和元年度と比較して０．６ポイント減少した。会計年度任用職員の制度化に伴い物件費は減少したものの、新型コロナウイルス感染対策に係る事業を実施したことから、減少幅は小さかった。</a:t>
          </a:r>
          <a:endParaRPr kumimoji="1" lang="en-US" altLang="ja-JP" sz="11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　物件費については、行政経営改革の観点から業務の効率を図るため、アウトソーシングを推進していることから、今後、物件費の占める割合は上昇に転じると見込まれるため、業務の質と量に見合った人件費と物件費のバランスを見極め、効率的な行政運営を図る必要があ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97282</xdr:rowOff>
    </xdr:to>
    <xdr:cxnSp macro="">
      <xdr:nvCxnSpPr>
        <xdr:cNvPr id="125" name="直線コネクタ 124"/>
        <xdr:cNvCxnSpPr/>
      </xdr:nvCxnSpPr>
      <xdr:spPr>
        <a:xfrm flipV="1">
          <a:off x="15671800" y="29570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97282</xdr:rowOff>
    </xdr:to>
    <xdr:cxnSp macro="">
      <xdr:nvCxnSpPr>
        <xdr:cNvPr id="128" name="直線コネクタ 127"/>
        <xdr:cNvCxnSpPr/>
      </xdr:nvCxnSpPr>
      <xdr:spPr>
        <a:xfrm>
          <a:off x="14782800" y="2929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14986</xdr:rowOff>
    </xdr:to>
    <xdr:cxnSp macro="">
      <xdr:nvCxnSpPr>
        <xdr:cNvPr id="131" name="直線コネクタ 130"/>
        <xdr:cNvCxnSpPr/>
      </xdr:nvCxnSpPr>
      <xdr:spPr>
        <a:xfrm>
          <a:off x="13893800" y="2929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24130</xdr:rowOff>
    </xdr:to>
    <xdr:cxnSp macro="">
      <xdr:nvCxnSpPr>
        <xdr:cNvPr id="134" name="直線コネクタ 133"/>
        <xdr:cNvCxnSpPr/>
      </xdr:nvCxnSpPr>
      <xdr:spPr>
        <a:xfrm flipV="1">
          <a:off x="13004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4" name="楕円 143"/>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5"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・扶助費が占める割合は、令和元年度と比較して０．６ポイント減少した。これは、社会福祉費に係る扶助費は増加したものの、児童福祉費や生活保護費に係る扶助費が減少したことによるものである。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市において、単独扶助費は行政改革の観点から見直しを行っているものの、経常一般財源充当額が増加傾向にあることから、財源の確保や他の経費の抑制に努める必要がある。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88" name="直線コネクタ 187"/>
        <xdr:cNvCxnSpPr/>
      </xdr:nvCxnSpPr>
      <xdr:spPr>
        <a:xfrm flipV="1">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1" name="直線コネクタ 190"/>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151493</xdr:rowOff>
    </xdr:to>
    <xdr:cxnSp macro="">
      <xdr:nvCxnSpPr>
        <xdr:cNvPr id="194" name="直線コネクタ 193"/>
        <xdr:cNvCxnSpPr/>
      </xdr:nvCxnSpPr>
      <xdr:spPr>
        <a:xfrm>
          <a:off x="2209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140607</xdr:rowOff>
    </xdr:to>
    <xdr:cxnSp macro="">
      <xdr:nvCxnSpPr>
        <xdr:cNvPr id="197" name="直線コネクタ 196"/>
        <xdr:cNvCxnSpPr/>
      </xdr:nvCxnSpPr>
      <xdr:spPr>
        <a:xfrm>
          <a:off x="1320800" y="9472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6" name="テキスト ボックス 215"/>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が占める割合は、令和元年度と比較して０．８ポイント減少した。これは、令和２年度から下水道事業特別会計が企業会計化されたことに伴い、繰出金が補助費となったことにより、減少したものである。一方、介護保険特別会計や後期高齢者医療特別会計に対する繰出金は増加傾向にあり、更なる高齢化が見込まれることから、給付費や医療費の抑制に繋がる効果的な事業を実施するよう努め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25400</xdr:rowOff>
    </xdr:to>
    <xdr:cxnSp macro="">
      <xdr:nvCxnSpPr>
        <xdr:cNvPr id="249" name="直線コネクタ 248"/>
        <xdr:cNvCxnSpPr/>
      </xdr:nvCxnSpPr>
      <xdr:spPr>
        <a:xfrm flipV="1">
          <a:off x="15671800" y="9867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25400</xdr:rowOff>
    </xdr:to>
    <xdr:cxnSp macro="">
      <xdr:nvCxnSpPr>
        <xdr:cNvPr id="252" name="直線コネクタ 251"/>
        <xdr:cNvCxnSpPr/>
      </xdr:nvCxnSpPr>
      <xdr:spPr>
        <a:xfrm>
          <a:off x="14782800" y="991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57</xdr:row>
      <xdr:rowOff>146050</xdr:rowOff>
    </xdr:to>
    <xdr:cxnSp macro="">
      <xdr:nvCxnSpPr>
        <xdr:cNvPr id="255" name="直線コネクタ 254"/>
        <xdr:cNvCxnSpPr/>
      </xdr:nvCxnSpPr>
      <xdr:spPr>
        <a:xfrm>
          <a:off x="13893800" y="9740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56</xdr:row>
      <xdr:rowOff>139700</xdr:rowOff>
    </xdr:to>
    <xdr:cxnSp macro="">
      <xdr:nvCxnSpPr>
        <xdr:cNvPr id="258" name="直線コネクタ 257"/>
        <xdr:cNvCxnSpPr/>
      </xdr:nvCxnSpPr>
      <xdr:spPr>
        <a:xfrm>
          <a:off x="13004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68" name="楕円 267"/>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69" name="その他該当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0" name="楕円 269"/>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1" name="テキスト ボックス 270"/>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3" name="テキスト ボックス 272"/>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88900</xdr:rowOff>
    </xdr:from>
    <xdr:to>
      <xdr:col>69</xdr:col>
      <xdr:colOff>142875</xdr:colOff>
      <xdr:row>57</xdr:row>
      <xdr:rowOff>19050</xdr:rowOff>
    </xdr:to>
    <xdr:sp macro="" textlink="">
      <xdr:nvSpPr>
        <xdr:cNvPr id="274" name="楕円 273"/>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75" name="テキスト ボックス 274"/>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6" name="楕円 275"/>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77" name="テキスト ボックス 276"/>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・補助費が占める割合は、令和元年度と比較して、０．２ポイント上昇した。本数値の大部分は、消防やごみ処理を行う一部事務組合への負担金である。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今後、一部事務組合の施設老朽化に伴う大規模改修事業の予定があり、負担金の上昇が見込まれるため、組合事業についても効率的に事業を行い、経費の削減に努めるよう働きかける必要がある。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37</xdr:row>
      <xdr:rowOff>165862</xdr:rowOff>
    </xdr:to>
    <xdr:cxnSp macro="">
      <xdr:nvCxnSpPr>
        <xdr:cNvPr id="307" name="直線コネクタ 306"/>
        <xdr:cNvCxnSpPr/>
      </xdr:nvCxnSpPr>
      <xdr:spPr>
        <a:xfrm>
          <a:off x="15671800" y="65003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156718</xdr:rowOff>
    </xdr:to>
    <xdr:cxnSp macro="">
      <xdr:nvCxnSpPr>
        <xdr:cNvPr id="310" name="直線コネクタ 309"/>
        <xdr:cNvCxnSpPr/>
      </xdr:nvCxnSpPr>
      <xdr:spPr>
        <a:xfrm>
          <a:off x="14782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106426</xdr:rowOff>
    </xdr:to>
    <xdr:cxnSp macro="">
      <xdr:nvCxnSpPr>
        <xdr:cNvPr id="313" name="直線コネクタ 312"/>
        <xdr:cNvCxnSpPr/>
      </xdr:nvCxnSpPr>
      <xdr:spPr>
        <a:xfrm>
          <a:off x="13893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106426</xdr:rowOff>
    </xdr:to>
    <xdr:cxnSp macro="">
      <xdr:nvCxnSpPr>
        <xdr:cNvPr id="316" name="直線コネクタ 315"/>
        <xdr:cNvCxnSpPr/>
      </xdr:nvCxnSpPr>
      <xdr:spPr>
        <a:xfrm flipV="1">
          <a:off x="13004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8" name="楕円 327"/>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9" name="テキスト ボックス 328"/>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0" name="楕円 329"/>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1" name="テキスト ボックス 330"/>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2" name="楕円 331"/>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3" name="テキスト ボックス 332"/>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4" name="楕円 333"/>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5" name="テキスト ボックス 334"/>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が占める割合は、令和元年度と比較して０．９ポイント減少し、類似団体平均を下回った。これは、池の上小学校の施設と南山中学校の増設工事に係る地方債の償還が終了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今後は、学校給食共同調理場建替事業に係る償還が開始されることに伴う公債費の増加が見込まれることから、将来負担を抑制するため、普通建設事業の実施にあたっては、慎重な見極めが必要である。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83565</xdr:rowOff>
    </xdr:to>
    <xdr:cxnSp macro="">
      <xdr:nvCxnSpPr>
        <xdr:cNvPr id="365" name="直線コネクタ 364"/>
        <xdr:cNvCxnSpPr/>
      </xdr:nvCxnSpPr>
      <xdr:spPr>
        <a:xfrm flipV="1">
          <a:off x="3987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83565</xdr:rowOff>
    </xdr:to>
    <xdr:cxnSp macro="">
      <xdr:nvCxnSpPr>
        <xdr:cNvPr id="368" name="直線コネクタ 367"/>
        <xdr:cNvCxnSpPr/>
      </xdr:nvCxnSpPr>
      <xdr:spPr>
        <a:xfrm>
          <a:off x="3098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19558</xdr:rowOff>
    </xdr:to>
    <xdr:cxnSp macro="">
      <xdr:nvCxnSpPr>
        <xdr:cNvPr id="371" name="直線コネクタ 370"/>
        <xdr:cNvCxnSpPr/>
      </xdr:nvCxnSpPr>
      <xdr:spPr>
        <a:xfrm>
          <a:off x="2209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163576</xdr:rowOff>
    </xdr:to>
    <xdr:cxnSp macro="">
      <xdr:nvCxnSpPr>
        <xdr:cNvPr id="374" name="直線コネクタ 373"/>
        <xdr:cNvCxnSpPr/>
      </xdr:nvCxnSpPr>
      <xdr:spPr>
        <a:xfrm>
          <a:off x="1320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4" name="楕円 383"/>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5"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6" name="楕円 385"/>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87" name="テキスト ボックス 386"/>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8" name="楕円 387"/>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9" name="テキスト ボックス 388"/>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0" name="楕円 389"/>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1" name="テキスト ボックス 390"/>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占める割合は、令和元年度と比較して２．４ポイント減少したが、高齢化による繰出金の増加や一部事務組合への負担金の増加など、市の財規規律が働きにくい費目の伸びが目立つことから、市税徴収強化や受益者負担の見直しを図るなど、自主財源確保に向けた取り組みを行い、対応していく必要が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81280</xdr:rowOff>
    </xdr:to>
    <xdr:cxnSp macro="">
      <xdr:nvCxnSpPr>
        <xdr:cNvPr id="424" name="直線コネクタ 423"/>
        <xdr:cNvCxnSpPr/>
      </xdr:nvCxnSpPr>
      <xdr:spPr>
        <a:xfrm flipV="1">
          <a:off x="15671800" y="133446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122428</xdr:rowOff>
    </xdr:to>
    <xdr:cxnSp macro="">
      <xdr:nvCxnSpPr>
        <xdr:cNvPr id="427" name="直線コネクタ 426"/>
        <xdr:cNvCxnSpPr/>
      </xdr:nvCxnSpPr>
      <xdr:spPr>
        <a:xfrm flipV="1">
          <a:off x="14782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122428</xdr:rowOff>
    </xdr:to>
    <xdr:cxnSp macro="">
      <xdr:nvCxnSpPr>
        <xdr:cNvPr id="430" name="直線コネクタ 429"/>
        <xdr:cNvCxnSpPr/>
      </xdr:nvCxnSpPr>
      <xdr:spPr>
        <a:xfrm>
          <a:off x="13893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81280</xdr:rowOff>
    </xdr:to>
    <xdr:cxnSp macro="">
      <xdr:nvCxnSpPr>
        <xdr:cNvPr id="433" name="直線コネクタ 432"/>
        <xdr:cNvCxnSpPr/>
      </xdr:nvCxnSpPr>
      <xdr:spPr>
        <a:xfrm>
          <a:off x="13004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3" name="楕円 442"/>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44" name="公債費以外該当値テキスト"/>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5" name="楕円 444"/>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6" name="テキスト ボックス 445"/>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7" name="楕円 446"/>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48" name="テキスト ボックス 447"/>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9" name="楕円 448"/>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0" name="テキスト ボックス 449"/>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1" name="楕円 450"/>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52" name="テキスト ボックス 451"/>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143116</xdr:rowOff>
    </xdr:from>
    <xdr:to>
      <xdr:col>29</xdr:col>
      <xdr:colOff>127000</xdr:colOff>
      <xdr:row>17</xdr:row>
      <xdr:rowOff>30321</xdr:rowOff>
    </xdr:to>
    <xdr:cxnSp macro="">
      <xdr:nvCxnSpPr>
        <xdr:cNvPr id="50" name="直線コネクタ 49"/>
        <xdr:cNvCxnSpPr/>
      </xdr:nvCxnSpPr>
      <xdr:spPr bwMode="auto">
        <a:xfrm flipV="1">
          <a:off x="5003800" y="2933941"/>
          <a:ext cx="647700" cy="58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127894</xdr:rowOff>
    </xdr:from>
    <xdr:ext cx="762000" cy="259045"/>
    <xdr:sp macro="" textlink="">
      <xdr:nvSpPr>
        <xdr:cNvPr id="51" name="人口1人当たり決算額の推移平均値テキスト130"/>
        <xdr:cNvSpPr txBox="1"/>
      </xdr:nvSpPr>
      <xdr:spPr>
        <a:xfrm>
          <a:off x="5740400" y="291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19844</xdr:rowOff>
    </xdr:from>
    <xdr:to>
      <xdr:col>26</xdr:col>
      <xdr:colOff>50800</xdr:colOff>
      <xdr:row>17</xdr:row>
      <xdr:rowOff>30321</xdr:rowOff>
    </xdr:to>
    <xdr:cxnSp macro="">
      <xdr:nvCxnSpPr>
        <xdr:cNvPr id="53" name="直線コネクタ 52"/>
        <xdr:cNvCxnSpPr/>
      </xdr:nvCxnSpPr>
      <xdr:spPr bwMode="auto">
        <a:xfrm>
          <a:off x="4305300" y="2982119"/>
          <a:ext cx="6985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19844</xdr:rowOff>
    </xdr:from>
    <xdr:to>
      <xdr:col>22</xdr:col>
      <xdr:colOff>114300</xdr:colOff>
      <xdr:row>17</xdr:row>
      <xdr:rowOff>23425</xdr:rowOff>
    </xdr:to>
    <xdr:cxnSp macro="">
      <xdr:nvCxnSpPr>
        <xdr:cNvPr id="56" name="直線コネクタ 55"/>
        <xdr:cNvCxnSpPr/>
      </xdr:nvCxnSpPr>
      <xdr:spPr bwMode="auto">
        <a:xfrm flipV="1">
          <a:off x="3606800" y="2982119"/>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23425</xdr:rowOff>
    </xdr:from>
    <xdr:to>
      <xdr:col>18</xdr:col>
      <xdr:colOff>177800</xdr:colOff>
      <xdr:row>17</xdr:row>
      <xdr:rowOff>27711</xdr:rowOff>
    </xdr:to>
    <xdr:cxnSp macro="">
      <xdr:nvCxnSpPr>
        <xdr:cNvPr id="59" name="直線コネクタ 58"/>
        <xdr:cNvCxnSpPr/>
      </xdr:nvCxnSpPr>
      <xdr:spPr bwMode="auto">
        <a:xfrm flipV="1">
          <a:off x="2908300" y="2985700"/>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92316</xdr:rowOff>
    </xdr:from>
    <xdr:to>
      <xdr:col>29</xdr:col>
      <xdr:colOff>177800</xdr:colOff>
      <xdr:row>17</xdr:row>
      <xdr:rowOff>22466</xdr:rowOff>
    </xdr:to>
    <xdr:sp macro="" textlink="">
      <xdr:nvSpPr>
        <xdr:cNvPr id="69" name="楕円 68"/>
        <xdr:cNvSpPr/>
      </xdr:nvSpPr>
      <xdr:spPr bwMode="auto">
        <a:xfrm>
          <a:off x="5600700" y="288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108843</xdr:rowOff>
    </xdr:from>
    <xdr:ext cx="762000" cy="259045"/>
    <xdr:sp macro="" textlink="">
      <xdr:nvSpPr>
        <xdr:cNvPr id="70" name="人口1人当たり決算額の推移該当値テキスト130"/>
        <xdr:cNvSpPr txBox="1"/>
      </xdr:nvSpPr>
      <xdr:spPr>
        <a:xfrm>
          <a:off x="5740400" y="272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150971</xdr:rowOff>
    </xdr:from>
    <xdr:to>
      <xdr:col>26</xdr:col>
      <xdr:colOff>101600</xdr:colOff>
      <xdr:row>17</xdr:row>
      <xdr:rowOff>81121</xdr:rowOff>
    </xdr:to>
    <xdr:sp macro="" textlink="">
      <xdr:nvSpPr>
        <xdr:cNvPr id="71" name="楕円 70"/>
        <xdr:cNvSpPr/>
      </xdr:nvSpPr>
      <xdr:spPr bwMode="auto">
        <a:xfrm>
          <a:off x="4953000" y="294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91298</xdr:rowOff>
    </xdr:from>
    <xdr:ext cx="736600" cy="259045"/>
    <xdr:sp macro="" textlink="">
      <xdr:nvSpPr>
        <xdr:cNvPr id="72" name="テキスト ボックス 71"/>
        <xdr:cNvSpPr txBox="1"/>
      </xdr:nvSpPr>
      <xdr:spPr>
        <a:xfrm>
          <a:off x="4622800" y="271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140494</xdr:rowOff>
    </xdr:from>
    <xdr:to>
      <xdr:col>22</xdr:col>
      <xdr:colOff>165100</xdr:colOff>
      <xdr:row>17</xdr:row>
      <xdr:rowOff>70644</xdr:rowOff>
    </xdr:to>
    <xdr:sp macro="" textlink="">
      <xdr:nvSpPr>
        <xdr:cNvPr id="73" name="楕円 72"/>
        <xdr:cNvSpPr/>
      </xdr:nvSpPr>
      <xdr:spPr bwMode="auto">
        <a:xfrm>
          <a:off x="4254500" y="293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80821</xdr:rowOff>
    </xdr:from>
    <xdr:ext cx="762000" cy="259045"/>
    <xdr:sp macro="" textlink="">
      <xdr:nvSpPr>
        <xdr:cNvPr id="74" name="テキスト ボックス 73"/>
        <xdr:cNvSpPr txBox="1"/>
      </xdr:nvSpPr>
      <xdr:spPr>
        <a:xfrm>
          <a:off x="3924300" y="270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144075</xdr:rowOff>
    </xdr:from>
    <xdr:to>
      <xdr:col>19</xdr:col>
      <xdr:colOff>38100</xdr:colOff>
      <xdr:row>17</xdr:row>
      <xdr:rowOff>74225</xdr:rowOff>
    </xdr:to>
    <xdr:sp macro="" textlink="">
      <xdr:nvSpPr>
        <xdr:cNvPr id="75" name="楕円 74"/>
        <xdr:cNvSpPr/>
      </xdr:nvSpPr>
      <xdr:spPr bwMode="auto">
        <a:xfrm>
          <a:off x="3556000" y="293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84402</xdr:rowOff>
    </xdr:from>
    <xdr:ext cx="762000" cy="259045"/>
    <xdr:sp macro="" textlink="">
      <xdr:nvSpPr>
        <xdr:cNvPr id="76" name="テキスト ボックス 75"/>
        <xdr:cNvSpPr txBox="1"/>
      </xdr:nvSpPr>
      <xdr:spPr>
        <a:xfrm>
          <a:off x="3225800" y="27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148361</xdr:rowOff>
    </xdr:from>
    <xdr:to>
      <xdr:col>15</xdr:col>
      <xdr:colOff>101600</xdr:colOff>
      <xdr:row>17</xdr:row>
      <xdr:rowOff>78511</xdr:rowOff>
    </xdr:to>
    <xdr:sp macro="" textlink="">
      <xdr:nvSpPr>
        <xdr:cNvPr id="77" name="楕円 76"/>
        <xdr:cNvSpPr/>
      </xdr:nvSpPr>
      <xdr:spPr bwMode="auto">
        <a:xfrm>
          <a:off x="28575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88688</xdr:rowOff>
    </xdr:from>
    <xdr:ext cx="762000" cy="259045"/>
    <xdr:sp macro="" textlink="">
      <xdr:nvSpPr>
        <xdr:cNvPr id="78" name="テキスト ボックス 77"/>
        <xdr:cNvSpPr txBox="1"/>
      </xdr:nvSpPr>
      <xdr:spPr>
        <a:xfrm>
          <a:off x="25273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52901</xdr:rowOff>
    </xdr:from>
    <xdr:to>
      <xdr:col>29</xdr:col>
      <xdr:colOff>127000</xdr:colOff>
      <xdr:row>36</xdr:row>
      <xdr:rowOff>113415</xdr:rowOff>
    </xdr:to>
    <xdr:cxnSp macro="">
      <xdr:nvCxnSpPr>
        <xdr:cNvPr id="113" name="直線コネクタ 112"/>
        <xdr:cNvCxnSpPr/>
      </xdr:nvCxnSpPr>
      <xdr:spPr bwMode="auto">
        <a:xfrm flipV="1">
          <a:off x="5003800" y="7006151"/>
          <a:ext cx="647700" cy="6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113415</xdr:rowOff>
    </xdr:from>
    <xdr:to>
      <xdr:col>26</xdr:col>
      <xdr:colOff>50800</xdr:colOff>
      <xdr:row>37</xdr:row>
      <xdr:rowOff>67728</xdr:rowOff>
    </xdr:to>
    <xdr:cxnSp macro="">
      <xdr:nvCxnSpPr>
        <xdr:cNvPr id="116" name="直線コネクタ 115"/>
        <xdr:cNvCxnSpPr/>
      </xdr:nvCxnSpPr>
      <xdr:spPr bwMode="auto">
        <a:xfrm flipV="1">
          <a:off x="4305300" y="7066665"/>
          <a:ext cx="698500" cy="1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62143</xdr:rowOff>
    </xdr:from>
    <xdr:to>
      <xdr:col>22</xdr:col>
      <xdr:colOff>114300</xdr:colOff>
      <xdr:row>37</xdr:row>
      <xdr:rowOff>67728</xdr:rowOff>
    </xdr:to>
    <xdr:cxnSp macro="">
      <xdr:nvCxnSpPr>
        <xdr:cNvPr id="119" name="直線コネクタ 118"/>
        <xdr:cNvCxnSpPr/>
      </xdr:nvCxnSpPr>
      <xdr:spPr bwMode="auto">
        <a:xfrm>
          <a:off x="3606800" y="718684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62143</xdr:rowOff>
    </xdr:from>
    <xdr:to>
      <xdr:col>18</xdr:col>
      <xdr:colOff>177800</xdr:colOff>
      <xdr:row>37</xdr:row>
      <xdr:rowOff>100515</xdr:rowOff>
    </xdr:to>
    <xdr:cxnSp macro="">
      <xdr:nvCxnSpPr>
        <xdr:cNvPr id="122" name="直線コネクタ 121"/>
        <xdr:cNvCxnSpPr/>
      </xdr:nvCxnSpPr>
      <xdr:spPr bwMode="auto">
        <a:xfrm flipV="1">
          <a:off x="2908300" y="7186843"/>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2101</xdr:rowOff>
    </xdr:from>
    <xdr:to>
      <xdr:col>29</xdr:col>
      <xdr:colOff>177800</xdr:colOff>
      <xdr:row>36</xdr:row>
      <xdr:rowOff>103701</xdr:rowOff>
    </xdr:to>
    <xdr:sp macro="" textlink="">
      <xdr:nvSpPr>
        <xdr:cNvPr id="132" name="楕円 131"/>
        <xdr:cNvSpPr/>
      </xdr:nvSpPr>
      <xdr:spPr bwMode="auto">
        <a:xfrm>
          <a:off x="5600700" y="695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317078</xdr:rowOff>
    </xdr:from>
    <xdr:ext cx="762000" cy="259045"/>
    <xdr:sp macro="" textlink="">
      <xdr:nvSpPr>
        <xdr:cNvPr id="133" name="人口1人当たり決算額の推移該当値テキスト445"/>
        <xdr:cNvSpPr txBox="1"/>
      </xdr:nvSpPr>
      <xdr:spPr>
        <a:xfrm>
          <a:off x="5740400" y="692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62615</xdr:rowOff>
    </xdr:from>
    <xdr:to>
      <xdr:col>26</xdr:col>
      <xdr:colOff>101600</xdr:colOff>
      <xdr:row>36</xdr:row>
      <xdr:rowOff>164215</xdr:rowOff>
    </xdr:to>
    <xdr:sp macro="" textlink="">
      <xdr:nvSpPr>
        <xdr:cNvPr id="134" name="楕円 133"/>
        <xdr:cNvSpPr/>
      </xdr:nvSpPr>
      <xdr:spPr bwMode="auto">
        <a:xfrm>
          <a:off x="4953000" y="7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148992</xdr:rowOff>
    </xdr:from>
    <xdr:ext cx="736600" cy="259045"/>
    <xdr:sp macro="" textlink="">
      <xdr:nvSpPr>
        <xdr:cNvPr id="135" name="テキスト ボックス 134"/>
        <xdr:cNvSpPr txBox="1"/>
      </xdr:nvSpPr>
      <xdr:spPr>
        <a:xfrm>
          <a:off x="4622800" y="710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16928</xdr:rowOff>
    </xdr:from>
    <xdr:to>
      <xdr:col>22</xdr:col>
      <xdr:colOff>165100</xdr:colOff>
      <xdr:row>37</xdr:row>
      <xdr:rowOff>118528</xdr:rowOff>
    </xdr:to>
    <xdr:sp macro="" textlink="">
      <xdr:nvSpPr>
        <xdr:cNvPr id="136" name="楕円 135"/>
        <xdr:cNvSpPr/>
      </xdr:nvSpPr>
      <xdr:spPr bwMode="auto">
        <a:xfrm>
          <a:off x="42545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103305</xdr:rowOff>
    </xdr:from>
    <xdr:ext cx="762000" cy="259045"/>
    <xdr:sp macro="" textlink="">
      <xdr:nvSpPr>
        <xdr:cNvPr id="137" name="テキスト ボックス 136"/>
        <xdr:cNvSpPr txBox="1"/>
      </xdr:nvSpPr>
      <xdr:spPr>
        <a:xfrm>
          <a:off x="3924300" y="722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11343</xdr:rowOff>
    </xdr:from>
    <xdr:to>
      <xdr:col>19</xdr:col>
      <xdr:colOff>38100</xdr:colOff>
      <xdr:row>37</xdr:row>
      <xdr:rowOff>112943</xdr:rowOff>
    </xdr:to>
    <xdr:sp macro="" textlink="">
      <xdr:nvSpPr>
        <xdr:cNvPr id="138" name="楕円 137"/>
        <xdr:cNvSpPr/>
      </xdr:nvSpPr>
      <xdr:spPr bwMode="auto">
        <a:xfrm>
          <a:off x="35560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97720</xdr:rowOff>
    </xdr:from>
    <xdr:ext cx="762000" cy="259045"/>
    <xdr:sp macro="" textlink="">
      <xdr:nvSpPr>
        <xdr:cNvPr id="139" name="テキスト ボックス 138"/>
        <xdr:cNvSpPr txBox="1"/>
      </xdr:nvSpPr>
      <xdr:spPr>
        <a:xfrm>
          <a:off x="3225800" y="722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49715</xdr:rowOff>
    </xdr:from>
    <xdr:to>
      <xdr:col>15</xdr:col>
      <xdr:colOff>101600</xdr:colOff>
      <xdr:row>37</xdr:row>
      <xdr:rowOff>151315</xdr:rowOff>
    </xdr:to>
    <xdr:sp macro="" textlink="">
      <xdr:nvSpPr>
        <xdr:cNvPr id="140" name="楕円 139"/>
        <xdr:cNvSpPr/>
      </xdr:nvSpPr>
      <xdr:spPr bwMode="auto">
        <a:xfrm>
          <a:off x="2857500" y="71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136092</xdr:rowOff>
    </xdr:from>
    <xdr:ext cx="762000" cy="259045"/>
    <xdr:sp macro="" textlink="">
      <xdr:nvSpPr>
        <xdr:cNvPr id="141" name="テキスト ボックス 140"/>
        <xdr:cNvSpPr txBox="1"/>
      </xdr:nvSpPr>
      <xdr:spPr>
        <a:xfrm>
          <a:off x="2527300" y="72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165741</xdr:rowOff>
    </xdr:from>
    <xdr:to>
      <xdr:col>24</xdr:col>
      <xdr:colOff>63500</xdr:colOff>
      <xdr:row>38</xdr:row>
      <xdr:rowOff>115659</xdr:rowOff>
    </xdr:to>
    <xdr:cxnSp macro="">
      <xdr:nvCxnSpPr>
        <xdr:cNvPr id="61" name="直線コネクタ 60"/>
        <xdr:cNvCxnSpPr/>
      </xdr:nvCxnSpPr>
      <xdr:spPr>
        <a:xfrm flipV="1">
          <a:off x="3797300" y="6509391"/>
          <a:ext cx="8382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31896</xdr:rowOff>
    </xdr:from>
    <xdr:to>
      <xdr:col>19</xdr:col>
      <xdr:colOff>177800</xdr:colOff>
      <xdr:row>38</xdr:row>
      <xdr:rowOff>115659</xdr:rowOff>
    </xdr:to>
    <xdr:cxnSp macro="">
      <xdr:nvCxnSpPr>
        <xdr:cNvPr id="64" name="直線コネクタ 63"/>
        <xdr:cNvCxnSpPr/>
      </xdr:nvCxnSpPr>
      <xdr:spPr>
        <a:xfrm>
          <a:off x="2908300" y="6546996"/>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11284</xdr:rowOff>
    </xdr:from>
    <xdr:to>
      <xdr:col>15</xdr:col>
      <xdr:colOff>50800</xdr:colOff>
      <xdr:row>38</xdr:row>
      <xdr:rowOff>31896</xdr:rowOff>
    </xdr:to>
    <xdr:cxnSp macro="">
      <xdr:nvCxnSpPr>
        <xdr:cNvPr id="67" name="直線コネクタ 66"/>
        <xdr:cNvCxnSpPr/>
      </xdr:nvCxnSpPr>
      <xdr:spPr>
        <a:xfrm>
          <a:off x="2019300" y="6526384"/>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8922</xdr:rowOff>
    </xdr:from>
    <xdr:to>
      <xdr:col>10</xdr:col>
      <xdr:colOff>114300</xdr:colOff>
      <xdr:row>38</xdr:row>
      <xdr:rowOff>11284</xdr:rowOff>
    </xdr:to>
    <xdr:cxnSp macro="">
      <xdr:nvCxnSpPr>
        <xdr:cNvPr id="70" name="直線コネクタ 69"/>
        <xdr:cNvCxnSpPr/>
      </xdr:nvCxnSpPr>
      <xdr:spPr>
        <a:xfrm>
          <a:off x="1130300" y="65240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114941</xdr:rowOff>
    </xdr:from>
    <xdr:to>
      <xdr:col>24</xdr:col>
      <xdr:colOff>114300</xdr:colOff>
      <xdr:row>38</xdr:row>
      <xdr:rowOff>45092</xdr:rowOff>
    </xdr:to>
    <xdr:sp macro="" textlink="">
      <xdr:nvSpPr>
        <xdr:cNvPr id="80" name="楕円 79"/>
        <xdr:cNvSpPr/>
      </xdr:nvSpPr>
      <xdr:spPr>
        <a:xfrm>
          <a:off x="4584700" y="6458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93368</xdr:rowOff>
    </xdr:from>
    <xdr:ext cx="534377" cy="259045"/>
    <xdr:sp macro="" textlink="">
      <xdr:nvSpPr>
        <xdr:cNvPr id="81" name="人件費該当値テキスト"/>
        <xdr:cNvSpPr txBox="1"/>
      </xdr:nvSpPr>
      <xdr:spPr>
        <a:xfrm>
          <a:off x="4686300" y="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64859</xdr:rowOff>
    </xdr:from>
    <xdr:to>
      <xdr:col>20</xdr:col>
      <xdr:colOff>38100</xdr:colOff>
      <xdr:row>38</xdr:row>
      <xdr:rowOff>166459</xdr:rowOff>
    </xdr:to>
    <xdr:sp macro="" textlink="">
      <xdr:nvSpPr>
        <xdr:cNvPr id="82" name="楕円 81"/>
        <xdr:cNvSpPr/>
      </xdr:nvSpPr>
      <xdr:spPr>
        <a:xfrm>
          <a:off x="37465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157586</xdr:rowOff>
    </xdr:from>
    <xdr:ext cx="534377" cy="259045"/>
    <xdr:sp macro="" textlink="">
      <xdr:nvSpPr>
        <xdr:cNvPr id="83" name="テキスト ボックス 82"/>
        <xdr:cNvSpPr txBox="1"/>
      </xdr:nvSpPr>
      <xdr:spPr>
        <a:xfrm>
          <a:off x="3530111" y="6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152546</xdr:rowOff>
    </xdr:from>
    <xdr:to>
      <xdr:col>15</xdr:col>
      <xdr:colOff>101600</xdr:colOff>
      <xdr:row>38</xdr:row>
      <xdr:rowOff>82696</xdr:rowOff>
    </xdr:to>
    <xdr:sp macro="" textlink="">
      <xdr:nvSpPr>
        <xdr:cNvPr id="84" name="楕円 83"/>
        <xdr:cNvSpPr/>
      </xdr:nvSpPr>
      <xdr:spPr>
        <a:xfrm>
          <a:off x="2857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73823</xdr:rowOff>
    </xdr:from>
    <xdr:ext cx="534377" cy="259045"/>
    <xdr:sp macro="" textlink="">
      <xdr:nvSpPr>
        <xdr:cNvPr id="85" name="テキスト ボックス 84"/>
        <xdr:cNvSpPr txBox="1"/>
      </xdr:nvSpPr>
      <xdr:spPr>
        <a:xfrm>
          <a:off x="2641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131934</xdr:rowOff>
    </xdr:from>
    <xdr:to>
      <xdr:col>10</xdr:col>
      <xdr:colOff>165100</xdr:colOff>
      <xdr:row>38</xdr:row>
      <xdr:rowOff>62084</xdr:rowOff>
    </xdr:to>
    <xdr:sp macro="" textlink="">
      <xdr:nvSpPr>
        <xdr:cNvPr id="86" name="楕円 85"/>
        <xdr:cNvSpPr/>
      </xdr:nvSpPr>
      <xdr:spPr>
        <a:xfrm>
          <a:off x="1968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53211</xdr:rowOff>
    </xdr:from>
    <xdr:ext cx="534377" cy="259045"/>
    <xdr:sp macro="" textlink="">
      <xdr:nvSpPr>
        <xdr:cNvPr id="87" name="テキスト ボックス 86"/>
        <xdr:cNvSpPr txBox="1"/>
      </xdr:nvSpPr>
      <xdr:spPr>
        <a:xfrm>
          <a:off x="1752111" y="6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129572</xdr:rowOff>
    </xdr:from>
    <xdr:to>
      <xdr:col>6</xdr:col>
      <xdr:colOff>38100</xdr:colOff>
      <xdr:row>38</xdr:row>
      <xdr:rowOff>59722</xdr:rowOff>
    </xdr:to>
    <xdr:sp macro="" textlink="">
      <xdr:nvSpPr>
        <xdr:cNvPr id="88" name="楕円 87"/>
        <xdr:cNvSpPr/>
      </xdr:nvSpPr>
      <xdr:spPr>
        <a:xfrm>
          <a:off x="1079500" y="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50849</xdr:rowOff>
    </xdr:from>
    <xdr:ext cx="534377" cy="259045"/>
    <xdr:sp macro="" textlink="">
      <xdr:nvSpPr>
        <xdr:cNvPr id="89" name="テキスト ボックス 88"/>
        <xdr:cNvSpPr txBox="1"/>
      </xdr:nvSpPr>
      <xdr:spPr>
        <a:xfrm>
          <a:off x="863111" y="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67714</xdr:rowOff>
    </xdr:from>
    <xdr:to>
      <xdr:col>24</xdr:col>
      <xdr:colOff>63500</xdr:colOff>
      <xdr:row>57</xdr:row>
      <xdr:rowOff>113982</xdr:rowOff>
    </xdr:to>
    <xdr:cxnSp macro="">
      <xdr:nvCxnSpPr>
        <xdr:cNvPr id="117" name="直線コネクタ 116"/>
        <xdr:cNvCxnSpPr/>
      </xdr:nvCxnSpPr>
      <xdr:spPr>
        <a:xfrm flipV="1">
          <a:off x="3797300" y="9840364"/>
          <a:ext cx="8382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113982</xdr:rowOff>
    </xdr:from>
    <xdr:to>
      <xdr:col>19</xdr:col>
      <xdr:colOff>177800</xdr:colOff>
      <xdr:row>57</xdr:row>
      <xdr:rowOff>161943</xdr:rowOff>
    </xdr:to>
    <xdr:cxnSp macro="">
      <xdr:nvCxnSpPr>
        <xdr:cNvPr id="120" name="直線コネクタ 119"/>
        <xdr:cNvCxnSpPr/>
      </xdr:nvCxnSpPr>
      <xdr:spPr>
        <a:xfrm flipV="1">
          <a:off x="2908300" y="9886632"/>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124818</xdr:rowOff>
    </xdr:from>
    <xdr:to>
      <xdr:col>15</xdr:col>
      <xdr:colOff>50800</xdr:colOff>
      <xdr:row>57</xdr:row>
      <xdr:rowOff>161943</xdr:rowOff>
    </xdr:to>
    <xdr:cxnSp macro="">
      <xdr:nvCxnSpPr>
        <xdr:cNvPr id="123" name="直線コネクタ 122"/>
        <xdr:cNvCxnSpPr/>
      </xdr:nvCxnSpPr>
      <xdr:spPr>
        <a:xfrm>
          <a:off x="2019300" y="9897468"/>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124818</xdr:rowOff>
    </xdr:from>
    <xdr:to>
      <xdr:col>10</xdr:col>
      <xdr:colOff>114300</xdr:colOff>
      <xdr:row>57</xdr:row>
      <xdr:rowOff>125504</xdr:rowOff>
    </xdr:to>
    <xdr:cxnSp macro="">
      <xdr:nvCxnSpPr>
        <xdr:cNvPr id="126" name="直線コネクタ 125"/>
        <xdr:cNvCxnSpPr/>
      </xdr:nvCxnSpPr>
      <xdr:spPr>
        <a:xfrm flipV="1">
          <a:off x="1130300" y="98974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16914</xdr:rowOff>
    </xdr:from>
    <xdr:to>
      <xdr:col>24</xdr:col>
      <xdr:colOff>114300</xdr:colOff>
      <xdr:row>57</xdr:row>
      <xdr:rowOff>118514</xdr:rowOff>
    </xdr:to>
    <xdr:sp macro="" textlink="">
      <xdr:nvSpPr>
        <xdr:cNvPr id="136" name="楕円 135"/>
        <xdr:cNvSpPr/>
      </xdr:nvSpPr>
      <xdr:spPr>
        <a:xfrm>
          <a:off x="45847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103291</xdr:rowOff>
    </xdr:from>
    <xdr:ext cx="534377" cy="259045"/>
    <xdr:sp macro="" textlink="">
      <xdr:nvSpPr>
        <xdr:cNvPr id="137" name="物件費該当値テキスト"/>
        <xdr:cNvSpPr txBox="1"/>
      </xdr:nvSpPr>
      <xdr:spPr>
        <a:xfrm>
          <a:off x="4686300" y="97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63182</xdr:rowOff>
    </xdr:from>
    <xdr:to>
      <xdr:col>20</xdr:col>
      <xdr:colOff>38100</xdr:colOff>
      <xdr:row>57</xdr:row>
      <xdr:rowOff>164782</xdr:rowOff>
    </xdr:to>
    <xdr:sp macro="" textlink="">
      <xdr:nvSpPr>
        <xdr:cNvPr id="138" name="楕円 137"/>
        <xdr:cNvSpPr/>
      </xdr:nvSpPr>
      <xdr:spPr>
        <a:xfrm>
          <a:off x="3746500" y="98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155909</xdr:rowOff>
    </xdr:from>
    <xdr:ext cx="534377" cy="259045"/>
    <xdr:sp macro="" textlink="">
      <xdr:nvSpPr>
        <xdr:cNvPr id="139" name="テキスト ボックス 138"/>
        <xdr:cNvSpPr txBox="1"/>
      </xdr:nvSpPr>
      <xdr:spPr>
        <a:xfrm>
          <a:off x="3530111" y="99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111143</xdr:rowOff>
    </xdr:from>
    <xdr:to>
      <xdr:col>15</xdr:col>
      <xdr:colOff>101600</xdr:colOff>
      <xdr:row>58</xdr:row>
      <xdr:rowOff>41293</xdr:rowOff>
    </xdr:to>
    <xdr:sp macro="" textlink="">
      <xdr:nvSpPr>
        <xdr:cNvPr id="140" name="楕円 139"/>
        <xdr:cNvSpPr/>
      </xdr:nvSpPr>
      <xdr:spPr>
        <a:xfrm>
          <a:off x="2857500" y="988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32420</xdr:rowOff>
    </xdr:from>
    <xdr:ext cx="534377" cy="259045"/>
    <xdr:sp macro="" textlink="">
      <xdr:nvSpPr>
        <xdr:cNvPr id="141" name="テキスト ボックス 140"/>
        <xdr:cNvSpPr txBox="1"/>
      </xdr:nvSpPr>
      <xdr:spPr>
        <a:xfrm>
          <a:off x="2641111" y="997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74018</xdr:rowOff>
    </xdr:from>
    <xdr:to>
      <xdr:col>10</xdr:col>
      <xdr:colOff>165100</xdr:colOff>
      <xdr:row>58</xdr:row>
      <xdr:rowOff>4168</xdr:rowOff>
    </xdr:to>
    <xdr:sp macro="" textlink="">
      <xdr:nvSpPr>
        <xdr:cNvPr id="142" name="楕円 141"/>
        <xdr:cNvSpPr/>
      </xdr:nvSpPr>
      <xdr:spPr>
        <a:xfrm>
          <a:off x="1968500" y="98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166745</xdr:rowOff>
    </xdr:from>
    <xdr:ext cx="534377" cy="259045"/>
    <xdr:sp macro="" textlink="">
      <xdr:nvSpPr>
        <xdr:cNvPr id="143" name="テキスト ボックス 142"/>
        <xdr:cNvSpPr txBox="1"/>
      </xdr:nvSpPr>
      <xdr:spPr>
        <a:xfrm>
          <a:off x="1752111" y="99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74704</xdr:rowOff>
    </xdr:from>
    <xdr:to>
      <xdr:col>6</xdr:col>
      <xdr:colOff>38100</xdr:colOff>
      <xdr:row>58</xdr:row>
      <xdr:rowOff>4854</xdr:rowOff>
    </xdr:to>
    <xdr:sp macro="" textlink="">
      <xdr:nvSpPr>
        <xdr:cNvPr id="144" name="楕円 143"/>
        <xdr:cNvSpPr/>
      </xdr:nvSpPr>
      <xdr:spPr>
        <a:xfrm>
          <a:off x="1079500" y="98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167431</xdr:rowOff>
    </xdr:from>
    <xdr:ext cx="534377" cy="259045"/>
    <xdr:sp macro="" textlink="">
      <xdr:nvSpPr>
        <xdr:cNvPr id="145" name="テキスト ボックス 144"/>
        <xdr:cNvSpPr txBox="1"/>
      </xdr:nvSpPr>
      <xdr:spPr>
        <a:xfrm>
          <a:off x="863111" y="99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135860</xdr:rowOff>
    </xdr:from>
    <xdr:to>
      <xdr:col>24</xdr:col>
      <xdr:colOff>63500</xdr:colOff>
      <xdr:row>77</xdr:row>
      <xdr:rowOff>163520</xdr:rowOff>
    </xdr:to>
    <xdr:cxnSp macro="">
      <xdr:nvCxnSpPr>
        <xdr:cNvPr id="172" name="直線コネクタ 171"/>
        <xdr:cNvCxnSpPr/>
      </xdr:nvCxnSpPr>
      <xdr:spPr>
        <a:xfrm flipV="1">
          <a:off x="3797300" y="13337510"/>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163520</xdr:rowOff>
    </xdr:from>
    <xdr:to>
      <xdr:col>19</xdr:col>
      <xdr:colOff>177800</xdr:colOff>
      <xdr:row>78</xdr:row>
      <xdr:rowOff>38933</xdr:rowOff>
    </xdr:to>
    <xdr:cxnSp macro="">
      <xdr:nvCxnSpPr>
        <xdr:cNvPr id="175" name="直線コネクタ 174"/>
        <xdr:cNvCxnSpPr/>
      </xdr:nvCxnSpPr>
      <xdr:spPr>
        <a:xfrm flipV="1">
          <a:off x="2908300" y="1336517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38933</xdr:rowOff>
    </xdr:from>
    <xdr:to>
      <xdr:col>15</xdr:col>
      <xdr:colOff>50800</xdr:colOff>
      <xdr:row>78</xdr:row>
      <xdr:rowOff>91740</xdr:rowOff>
    </xdr:to>
    <xdr:cxnSp macro="">
      <xdr:nvCxnSpPr>
        <xdr:cNvPr id="178" name="直線コネクタ 177"/>
        <xdr:cNvCxnSpPr/>
      </xdr:nvCxnSpPr>
      <xdr:spPr>
        <a:xfrm flipV="1">
          <a:off x="2019300" y="13412033"/>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91740</xdr:rowOff>
    </xdr:from>
    <xdr:to>
      <xdr:col>10</xdr:col>
      <xdr:colOff>114300</xdr:colOff>
      <xdr:row>78</xdr:row>
      <xdr:rowOff>92242</xdr:rowOff>
    </xdr:to>
    <xdr:cxnSp macro="">
      <xdr:nvCxnSpPr>
        <xdr:cNvPr id="181" name="直線コネクタ 180"/>
        <xdr:cNvCxnSpPr/>
      </xdr:nvCxnSpPr>
      <xdr:spPr>
        <a:xfrm flipV="1">
          <a:off x="1130300" y="1346484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85060</xdr:rowOff>
    </xdr:from>
    <xdr:to>
      <xdr:col>24</xdr:col>
      <xdr:colOff>114300</xdr:colOff>
      <xdr:row>78</xdr:row>
      <xdr:rowOff>15210</xdr:rowOff>
    </xdr:to>
    <xdr:sp macro="" textlink="">
      <xdr:nvSpPr>
        <xdr:cNvPr id="191" name="楕円 190"/>
        <xdr:cNvSpPr/>
      </xdr:nvSpPr>
      <xdr:spPr>
        <a:xfrm>
          <a:off x="4584700" y="132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63487</xdr:rowOff>
    </xdr:from>
    <xdr:ext cx="469744" cy="259045"/>
    <xdr:sp macro="" textlink="">
      <xdr:nvSpPr>
        <xdr:cNvPr id="192" name="維持補修費該当値テキスト"/>
        <xdr:cNvSpPr txBox="1"/>
      </xdr:nvSpPr>
      <xdr:spPr>
        <a:xfrm>
          <a:off x="4686300" y="132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112720</xdr:rowOff>
    </xdr:from>
    <xdr:to>
      <xdr:col>20</xdr:col>
      <xdr:colOff>38100</xdr:colOff>
      <xdr:row>78</xdr:row>
      <xdr:rowOff>42870</xdr:rowOff>
    </xdr:to>
    <xdr:sp macro="" textlink="">
      <xdr:nvSpPr>
        <xdr:cNvPr id="193" name="楕円 192"/>
        <xdr:cNvSpPr/>
      </xdr:nvSpPr>
      <xdr:spPr>
        <a:xfrm>
          <a:off x="37465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33997</xdr:rowOff>
    </xdr:from>
    <xdr:ext cx="469744" cy="259045"/>
    <xdr:sp macro="" textlink="">
      <xdr:nvSpPr>
        <xdr:cNvPr id="194" name="テキスト ボックス 193"/>
        <xdr:cNvSpPr txBox="1"/>
      </xdr:nvSpPr>
      <xdr:spPr>
        <a:xfrm>
          <a:off x="3562428" y="1340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159583</xdr:rowOff>
    </xdr:from>
    <xdr:to>
      <xdr:col>15</xdr:col>
      <xdr:colOff>101600</xdr:colOff>
      <xdr:row>78</xdr:row>
      <xdr:rowOff>89733</xdr:rowOff>
    </xdr:to>
    <xdr:sp macro="" textlink="">
      <xdr:nvSpPr>
        <xdr:cNvPr id="195" name="楕円 194"/>
        <xdr:cNvSpPr/>
      </xdr:nvSpPr>
      <xdr:spPr>
        <a:xfrm>
          <a:off x="2857500" y="133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80860</xdr:rowOff>
    </xdr:from>
    <xdr:ext cx="469744" cy="259045"/>
    <xdr:sp macro="" textlink="">
      <xdr:nvSpPr>
        <xdr:cNvPr id="196" name="テキスト ボックス 195"/>
        <xdr:cNvSpPr txBox="1"/>
      </xdr:nvSpPr>
      <xdr:spPr>
        <a:xfrm>
          <a:off x="2673428" y="1345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40940</xdr:rowOff>
    </xdr:from>
    <xdr:to>
      <xdr:col>10</xdr:col>
      <xdr:colOff>165100</xdr:colOff>
      <xdr:row>78</xdr:row>
      <xdr:rowOff>142540</xdr:rowOff>
    </xdr:to>
    <xdr:sp macro="" textlink="">
      <xdr:nvSpPr>
        <xdr:cNvPr id="197" name="楕円 196"/>
        <xdr:cNvSpPr/>
      </xdr:nvSpPr>
      <xdr:spPr>
        <a:xfrm>
          <a:off x="1968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133667</xdr:rowOff>
    </xdr:from>
    <xdr:ext cx="469744" cy="259045"/>
    <xdr:sp macro="" textlink="">
      <xdr:nvSpPr>
        <xdr:cNvPr id="198" name="テキスト ボックス 197"/>
        <xdr:cNvSpPr txBox="1"/>
      </xdr:nvSpPr>
      <xdr:spPr>
        <a:xfrm>
          <a:off x="1784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41442</xdr:rowOff>
    </xdr:from>
    <xdr:to>
      <xdr:col>6</xdr:col>
      <xdr:colOff>38100</xdr:colOff>
      <xdr:row>78</xdr:row>
      <xdr:rowOff>143042</xdr:rowOff>
    </xdr:to>
    <xdr:sp macro="" textlink="">
      <xdr:nvSpPr>
        <xdr:cNvPr id="199" name="楕円 198"/>
        <xdr:cNvSpPr/>
      </xdr:nvSpPr>
      <xdr:spPr>
        <a:xfrm>
          <a:off x="1079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134169</xdr:rowOff>
    </xdr:from>
    <xdr:ext cx="469744" cy="259045"/>
    <xdr:sp macro="" textlink="">
      <xdr:nvSpPr>
        <xdr:cNvPr id="200" name="テキスト ボックス 199"/>
        <xdr:cNvSpPr txBox="1"/>
      </xdr:nvSpPr>
      <xdr:spPr>
        <a:xfrm>
          <a:off x="895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11125</xdr:rowOff>
    </xdr:from>
    <xdr:to>
      <xdr:col>24</xdr:col>
      <xdr:colOff>63500</xdr:colOff>
      <xdr:row>98</xdr:row>
      <xdr:rowOff>25603</xdr:rowOff>
    </xdr:to>
    <xdr:cxnSp macro="">
      <xdr:nvCxnSpPr>
        <xdr:cNvPr id="230" name="直線コネクタ 229"/>
        <xdr:cNvCxnSpPr/>
      </xdr:nvCxnSpPr>
      <xdr:spPr>
        <a:xfrm flipV="1">
          <a:off x="3797300" y="1681322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25603</xdr:rowOff>
    </xdr:from>
    <xdr:to>
      <xdr:col>19</xdr:col>
      <xdr:colOff>177800</xdr:colOff>
      <xdr:row>98</xdr:row>
      <xdr:rowOff>92290</xdr:rowOff>
    </xdr:to>
    <xdr:cxnSp macro="">
      <xdr:nvCxnSpPr>
        <xdr:cNvPr id="233" name="直線コネクタ 232"/>
        <xdr:cNvCxnSpPr/>
      </xdr:nvCxnSpPr>
      <xdr:spPr>
        <a:xfrm flipV="1">
          <a:off x="2908300" y="16827703"/>
          <a:ext cx="889000" cy="6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92290</xdr:rowOff>
    </xdr:from>
    <xdr:to>
      <xdr:col>15</xdr:col>
      <xdr:colOff>50800</xdr:colOff>
      <xdr:row>98</xdr:row>
      <xdr:rowOff>100964</xdr:rowOff>
    </xdr:to>
    <xdr:cxnSp macro="">
      <xdr:nvCxnSpPr>
        <xdr:cNvPr id="236" name="直線コネクタ 235"/>
        <xdr:cNvCxnSpPr/>
      </xdr:nvCxnSpPr>
      <xdr:spPr>
        <a:xfrm flipV="1">
          <a:off x="2019300" y="16894390"/>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100964</xdr:rowOff>
    </xdr:from>
    <xdr:to>
      <xdr:col>10</xdr:col>
      <xdr:colOff>114300</xdr:colOff>
      <xdr:row>98</xdr:row>
      <xdr:rowOff>119418</xdr:rowOff>
    </xdr:to>
    <xdr:cxnSp macro="">
      <xdr:nvCxnSpPr>
        <xdr:cNvPr id="239" name="直線コネクタ 238"/>
        <xdr:cNvCxnSpPr/>
      </xdr:nvCxnSpPr>
      <xdr:spPr>
        <a:xfrm flipV="1">
          <a:off x="1130300" y="16903064"/>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131775</xdr:rowOff>
    </xdr:from>
    <xdr:to>
      <xdr:col>24</xdr:col>
      <xdr:colOff>114300</xdr:colOff>
      <xdr:row>98</xdr:row>
      <xdr:rowOff>61925</xdr:rowOff>
    </xdr:to>
    <xdr:sp macro="" textlink="">
      <xdr:nvSpPr>
        <xdr:cNvPr id="249" name="楕円 248"/>
        <xdr:cNvSpPr/>
      </xdr:nvSpPr>
      <xdr:spPr>
        <a:xfrm>
          <a:off x="4584700" y="167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110202</xdr:rowOff>
    </xdr:from>
    <xdr:ext cx="534377" cy="259045"/>
    <xdr:sp macro="" textlink="">
      <xdr:nvSpPr>
        <xdr:cNvPr id="250" name="扶助費該当値テキスト"/>
        <xdr:cNvSpPr txBox="1"/>
      </xdr:nvSpPr>
      <xdr:spPr>
        <a:xfrm>
          <a:off x="4686300" y="1674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146253</xdr:rowOff>
    </xdr:from>
    <xdr:to>
      <xdr:col>20</xdr:col>
      <xdr:colOff>38100</xdr:colOff>
      <xdr:row>98</xdr:row>
      <xdr:rowOff>76403</xdr:rowOff>
    </xdr:to>
    <xdr:sp macro="" textlink="">
      <xdr:nvSpPr>
        <xdr:cNvPr id="251" name="楕円 250"/>
        <xdr:cNvSpPr/>
      </xdr:nvSpPr>
      <xdr:spPr>
        <a:xfrm>
          <a:off x="3746500" y="167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67530</xdr:rowOff>
    </xdr:from>
    <xdr:ext cx="534377" cy="259045"/>
    <xdr:sp macro="" textlink="">
      <xdr:nvSpPr>
        <xdr:cNvPr id="252" name="テキスト ボックス 251"/>
        <xdr:cNvSpPr txBox="1"/>
      </xdr:nvSpPr>
      <xdr:spPr>
        <a:xfrm>
          <a:off x="3530111" y="168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41490</xdr:rowOff>
    </xdr:from>
    <xdr:to>
      <xdr:col>15</xdr:col>
      <xdr:colOff>101600</xdr:colOff>
      <xdr:row>98</xdr:row>
      <xdr:rowOff>143090</xdr:rowOff>
    </xdr:to>
    <xdr:sp macro="" textlink="">
      <xdr:nvSpPr>
        <xdr:cNvPr id="253" name="楕円 252"/>
        <xdr:cNvSpPr/>
      </xdr:nvSpPr>
      <xdr:spPr>
        <a:xfrm>
          <a:off x="2857500" y="168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134217</xdr:rowOff>
    </xdr:from>
    <xdr:ext cx="534377" cy="259045"/>
    <xdr:sp macro="" textlink="">
      <xdr:nvSpPr>
        <xdr:cNvPr id="254" name="テキスト ボックス 253"/>
        <xdr:cNvSpPr txBox="1"/>
      </xdr:nvSpPr>
      <xdr:spPr>
        <a:xfrm>
          <a:off x="2641111" y="169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50164</xdr:rowOff>
    </xdr:from>
    <xdr:to>
      <xdr:col>10</xdr:col>
      <xdr:colOff>165100</xdr:colOff>
      <xdr:row>98</xdr:row>
      <xdr:rowOff>151764</xdr:rowOff>
    </xdr:to>
    <xdr:sp macro="" textlink="">
      <xdr:nvSpPr>
        <xdr:cNvPr id="255" name="楕円 254"/>
        <xdr:cNvSpPr/>
      </xdr:nvSpPr>
      <xdr:spPr>
        <a:xfrm>
          <a:off x="1968500" y="168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142891</xdr:rowOff>
    </xdr:from>
    <xdr:ext cx="534377" cy="259045"/>
    <xdr:sp macro="" textlink="">
      <xdr:nvSpPr>
        <xdr:cNvPr id="256" name="テキスト ボックス 255"/>
        <xdr:cNvSpPr txBox="1"/>
      </xdr:nvSpPr>
      <xdr:spPr>
        <a:xfrm>
          <a:off x="1752111" y="1694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68618</xdr:rowOff>
    </xdr:from>
    <xdr:to>
      <xdr:col>6</xdr:col>
      <xdr:colOff>38100</xdr:colOff>
      <xdr:row>98</xdr:row>
      <xdr:rowOff>170218</xdr:rowOff>
    </xdr:to>
    <xdr:sp macro="" textlink="">
      <xdr:nvSpPr>
        <xdr:cNvPr id="257" name="楕円 256"/>
        <xdr:cNvSpPr/>
      </xdr:nvSpPr>
      <xdr:spPr>
        <a:xfrm>
          <a:off x="1079500" y="168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161345</xdr:rowOff>
    </xdr:from>
    <xdr:ext cx="534377" cy="259045"/>
    <xdr:sp macro="" textlink="">
      <xdr:nvSpPr>
        <xdr:cNvPr id="258" name="テキスト ボックス 257"/>
        <xdr:cNvSpPr txBox="1"/>
      </xdr:nvSpPr>
      <xdr:spPr>
        <a:xfrm>
          <a:off x="863111" y="1696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140048</xdr:rowOff>
    </xdr:from>
    <xdr:to>
      <xdr:col>55</xdr:col>
      <xdr:colOff>0</xdr:colOff>
      <xdr:row>37</xdr:row>
      <xdr:rowOff>131969</xdr:rowOff>
    </xdr:to>
    <xdr:cxnSp macro="">
      <xdr:nvCxnSpPr>
        <xdr:cNvPr id="285" name="直線コネクタ 284"/>
        <xdr:cNvCxnSpPr/>
      </xdr:nvCxnSpPr>
      <xdr:spPr>
        <a:xfrm flipV="1">
          <a:off x="9639300" y="5969348"/>
          <a:ext cx="838200" cy="50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131969</xdr:rowOff>
    </xdr:from>
    <xdr:to>
      <xdr:col>50</xdr:col>
      <xdr:colOff>114300</xdr:colOff>
      <xdr:row>37</xdr:row>
      <xdr:rowOff>141940</xdr:rowOff>
    </xdr:to>
    <xdr:cxnSp macro="">
      <xdr:nvCxnSpPr>
        <xdr:cNvPr id="288" name="直線コネクタ 287"/>
        <xdr:cNvCxnSpPr/>
      </xdr:nvCxnSpPr>
      <xdr:spPr>
        <a:xfrm flipV="1">
          <a:off x="8750300" y="6475619"/>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141940</xdr:rowOff>
    </xdr:from>
    <xdr:to>
      <xdr:col>45</xdr:col>
      <xdr:colOff>177800</xdr:colOff>
      <xdr:row>37</xdr:row>
      <xdr:rowOff>145429</xdr:rowOff>
    </xdr:to>
    <xdr:cxnSp macro="">
      <xdr:nvCxnSpPr>
        <xdr:cNvPr id="291" name="直線コネクタ 290"/>
        <xdr:cNvCxnSpPr/>
      </xdr:nvCxnSpPr>
      <xdr:spPr>
        <a:xfrm flipV="1">
          <a:off x="7861300" y="6485590"/>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143915</xdr:rowOff>
    </xdr:from>
    <xdr:to>
      <xdr:col>41</xdr:col>
      <xdr:colOff>50800</xdr:colOff>
      <xdr:row>37</xdr:row>
      <xdr:rowOff>145429</xdr:rowOff>
    </xdr:to>
    <xdr:cxnSp macro="">
      <xdr:nvCxnSpPr>
        <xdr:cNvPr id="294" name="直線コネクタ 293"/>
        <xdr:cNvCxnSpPr/>
      </xdr:nvCxnSpPr>
      <xdr:spPr>
        <a:xfrm>
          <a:off x="6972300" y="6487565"/>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89248</xdr:rowOff>
    </xdr:from>
    <xdr:to>
      <xdr:col>55</xdr:col>
      <xdr:colOff>50800</xdr:colOff>
      <xdr:row>35</xdr:row>
      <xdr:rowOff>19398</xdr:rowOff>
    </xdr:to>
    <xdr:sp macro="" textlink="">
      <xdr:nvSpPr>
        <xdr:cNvPr id="304" name="楕円 303"/>
        <xdr:cNvSpPr/>
      </xdr:nvSpPr>
      <xdr:spPr>
        <a:xfrm>
          <a:off x="10426700" y="59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67675</xdr:rowOff>
    </xdr:from>
    <xdr:ext cx="599010" cy="259045"/>
    <xdr:sp macro="" textlink="">
      <xdr:nvSpPr>
        <xdr:cNvPr id="305" name="補助費等該当値テキスト"/>
        <xdr:cNvSpPr txBox="1"/>
      </xdr:nvSpPr>
      <xdr:spPr>
        <a:xfrm>
          <a:off x="10528300" y="589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81169</xdr:rowOff>
    </xdr:from>
    <xdr:to>
      <xdr:col>50</xdr:col>
      <xdr:colOff>165100</xdr:colOff>
      <xdr:row>38</xdr:row>
      <xdr:rowOff>11319</xdr:rowOff>
    </xdr:to>
    <xdr:sp macro="" textlink="">
      <xdr:nvSpPr>
        <xdr:cNvPr id="306" name="楕円 305"/>
        <xdr:cNvSpPr/>
      </xdr:nvSpPr>
      <xdr:spPr>
        <a:xfrm>
          <a:off x="9588500" y="64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2446</xdr:rowOff>
    </xdr:from>
    <xdr:ext cx="534377" cy="259045"/>
    <xdr:sp macro="" textlink="">
      <xdr:nvSpPr>
        <xdr:cNvPr id="307" name="テキスト ボックス 306"/>
        <xdr:cNvSpPr txBox="1"/>
      </xdr:nvSpPr>
      <xdr:spPr>
        <a:xfrm>
          <a:off x="9372111" y="65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91140</xdr:rowOff>
    </xdr:from>
    <xdr:to>
      <xdr:col>46</xdr:col>
      <xdr:colOff>38100</xdr:colOff>
      <xdr:row>38</xdr:row>
      <xdr:rowOff>21290</xdr:rowOff>
    </xdr:to>
    <xdr:sp macro="" textlink="">
      <xdr:nvSpPr>
        <xdr:cNvPr id="308" name="楕円 307"/>
        <xdr:cNvSpPr/>
      </xdr:nvSpPr>
      <xdr:spPr>
        <a:xfrm>
          <a:off x="8699500" y="64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12417</xdr:rowOff>
    </xdr:from>
    <xdr:ext cx="534377" cy="259045"/>
    <xdr:sp macro="" textlink="">
      <xdr:nvSpPr>
        <xdr:cNvPr id="309" name="テキスト ボックス 308"/>
        <xdr:cNvSpPr txBox="1"/>
      </xdr:nvSpPr>
      <xdr:spPr>
        <a:xfrm>
          <a:off x="8483111" y="65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94629</xdr:rowOff>
    </xdr:from>
    <xdr:to>
      <xdr:col>41</xdr:col>
      <xdr:colOff>101600</xdr:colOff>
      <xdr:row>38</xdr:row>
      <xdr:rowOff>24778</xdr:rowOff>
    </xdr:to>
    <xdr:sp macro="" textlink="">
      <xdr:nvSpPr>
        <xdr:cNvPr id="310" name="楕円 309"/>
        <xdr:cNvSpPr/>
      </xdr:nvSpPr>
      <xdr:spPr>
        <a:xfrm>
          <a:off x="7810500" y="6438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15905</xdr:rowOff>
    </xdr:from>
    <xdr:ext cx="534377" cy="259045"/>
    <xdr:sp macro="" textlink="">
      <xdr:nvSpPr>
        <xdr:cNvPr id="311" name="テキスト ボックス 310"/>
        <xdr:cNvSpPr txBox="1"/>
      </xdr:nvSpPr>
      <xdr:spPr>
        <a:xfrm>
          <a:off x="7594111" y="65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93115</xdr:rowOff>
    </xdr:from>
    <xdr:to>
      <xdr:col>36</xdr:col>
      <xdr:colOff>165100</xdr:colOff>
      <xdr:row>38</xdr:row>
      <xdr:rowOff>23265</xdr:rowOff>
    </xdr:to>
    <xdr:sp macro="" textlink="">
      <xdr:nvSpPr>
        <xdr:cNvPr id="312" name="楕円 311"/>
        <xdr:cNvSpPr/>
      </xdr:nvSpPr>
      <xdr:spPr>
        <a:xfrm>
          <a:off x="6921500" y="64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14392</xdr:rowOff>
    </xdr:from>
    <xdr:ext cx="534377" cy="259045"/>
    <xdr:sp macro="" textlink="">
      <xdr:nvSpPr>
        <xdr:cNvPr id="313" name="テキスト ボックス 312"/>
        <xdr:cNvSpPr txBox="1"/>
      </xdr:nvSpPr>
      <xdr:spPr>
        <a:xfrm>
          <a:off x="6705111" y="65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157455</xdr:rowOff>
    </xdr:from>
    <xdr:to>
      <xdr:col>55</xdr:col>
      <xdr:colOff>0</xdr:colOff>
      <xdr:row>57</xdr:row>
      <xdr:rowOff>5042</xdr:rowOff>
    </xdr:to>
    <xdr:cxnSp macro="">
      <xdr:nvCxnSpPr>
        <xdr:cNvPr id="342" name="直線コネクタ 341"/>
        <xdr:cNvCxnSpPr/>
      </xdr:nvCxnSpPr>
      <xdr:spPr>
        <a:xfrm>
          <a:off x="9639300" y="9758655"/>
          <a:ext cx="8382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87719</xdr:rowOff>
    </xdr:from>
    <xdr:to>
      <xdr:col>50</xdr:col>
      <xdr:colOff>114300</xdr:colOff>
      <xdr:row>56</xdr:row>
      <xdr:rowOff>157455</xdr:rowOff>
    </xdr:to>
    <xdr:cxnSp macro="">
      <xdr:nvCxnSpPr>
        <xdr:cNvPr id="345" name="直線コネクタ 344"/>
        <xdr:cNvCxnSpPr/>
      </xdr:nvCxnSpPr>
      <xdr:spPr>
        <a:xfrm>
          <a:off x="8750300" y="9517469"/>
          <a:ext cx="889000" cy="2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157429</xdr:rowOff>
    </xdr:from>
    <xdr:to>
      <xdr:col>45</xdr:col>
      <xdr:colOff>177800</xdr:colOff>
      <xdr:row>55</xdr:row>
      <xdr:rowOff>87719</xdr:rowOff>
    </xdr:to>
    <xdr:cxnSp macro="">
      <xdr:nvCxnSpPr>
        <xdr:cNvPr id="348" name="直線コネクタ 347"/>
        <xdr:cNvCxnSpPr/>
      </xdr:nvCxnSpPr>
      <xdr:spPr>
        <a:xfrm>
          <a:off x="7861300" y="9415729"/>
          <a:ext cx="889000" cy="1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157429</xdr:rowOff>
    </xdr:from>
    <xdr:to>
      <xdr:col>41</xdr:col>
      <xdr:colOff>50800</xdr:colOff>
      <xdr:row>55</xdr:row>
      <xdr:rowOff>43104</xdr:rowOff>
    </xdr:to>
    <xdr:cxnSp macro="">
      <xdr:nvCxnSpPr>
        <xdr:cNvPr id="351" name="直線コネクタ 350"/>
        <xdr:cNvCxnSpPr/>
      </xdr:nvCxnSpPr>
      <xdr:spPr>
        <a:xfrm flipV="1">
          <a:off x="6972300" y="9415729"/>
          <a:ext cx="889000" cy="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125692</xdr:rowOff>
    </xdr:from>
    <xdr:to>
      <xdr:col>55</xdr:col>
      <xdr:colOff>50800</xdr:colOff>
      <xdr:row>57</xdr:row>
      <xdr:rowOff>55842</xdr:rowOff>
    </xdr:to>
    <xdr:sp macro="" textlink="">
      <xdr:nvSpPr>
        <xdr:cNvPr id="361" name="楕円 360"/>
        <xdr:cNvSpPr/>
      </xdr:nvSpPr>
      <xdr:spPr>
        <a:xfrm>
          <a:off x="10426700" y="97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104119</xdr:rowOff>
    </xdr:from>
    <xdr:ext cx="534377" cy="259045"/>
    <xdr:sp macro="" textlink="">
      <xdr:nvSpPr>
        <xdr:cNvPr id="362" name="普通建設事業費該当値テキスト"/>
        <xdr:cNvSpPr txBox="1"/>
      </xdr:nvSpPr>
      <xdr:spPr>
        <a:xfrm>
          <a:off x="10528300" y="97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106655</xdr:rowOff>
    </xdr:from>
    <xdr:to>
      <xdr:col>50</xdr:col>
      <xdr:colOff>165100</xdr:colOff>
      <xdr:row>57</xdr:row>
      <xdr:rowOff>36805</xdr:rowOff>
    </xdr:to>
    <xdr:sp macro="" textlink="">
      <xdr:nvSpPr>
        <xdr:cNvPr id="363" name="楕円 362"/>
        <xdr:cNvSpPr/>
      </xdr:nvSpPr>
      <xdr:spPr>
        <a:xfrm>
          <a:off x="9588500" y="97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27932</xdr:rowOff>
    </xdr:from>
    <xdr:ext cx="534377" cy="259045"/>
    <xdr:sp macro="" textlink="">
      <xdr:nvSpPr>
        <xdr:cNvPr id="364" name="テキスト ボックス 363"/>
        <xdr:cNvSpPr txBox="1"/>
      </xdr:nvSpPr>
      <xdr:spPr>
        <a:xfrm>
          <a:off x="9372111" y="98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36919</xdr:rowOff>
    </xdr:from>
    <xdr:to>
      <xdr:col>46</xdr:col>
      <xdr:colOff>38100</xdr:colOff>
      <xdr:row>55</xdr:row>
      <xdr:rowOff>138519</xdr:rowOff>
    </xdr:to>
    <xdr:sp macro="" textlink="">
      <xdr:nvSpPr>
        <xdr:cNvPr id="365" name="楕円 364"/>
        <xdr:cNvSpPr/>
      </xdr:nvSpPr>
      <xdr:spPr>
        <a:xfrm>
          <a:off x="8699500" y="94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155046</xdr:rowOff>
    </xdr:from>
    <xdr:ext cx="534377" cy="259045"/>
    <xdr:sp macro="" textlink="">
      <xdr:nvSpPr>
        <xdr:cNvPr id="366" name="テキスト ボックス 365"/>
        <xdr:cNvSpPr txBox="1"/>
      </xdr:nvSpPr>
      <xdr:spPr>
        <a:xfrm>
          <a:off x="8483111" y="92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106629</xdr:rowOff>
    </xdr:from>
    <xdr:to>
      <xdr:col>41</xdr:col>
      <xdr:colOff>101600</xdr:colOff>
      <xdr:row>55</xdr:row>
      <xdr:rowOff>36779</xdr:rowOff>
    </xdr:to>
    <xdr:sp macro="" textlink="">
      <xdr:nvSpPr>
        <xdr:cNvPr id="367" name="楕円 366"/>
        <xdr:cNvSpPr/>
      </xdr:nvSpPr>
      <xdr:spPr>
        <a:xfrm>
          <a:off x="7810500" y="93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53306</xdr:rowOff>
    </xdr:from>
    <xdr:ext cx="534377" cy="259045"/>
    <xdr:sp macro="" textlink="">
      <xdr:nvSpPr>
        <xdr:cNvPr id="368" name="テキスト ボックス 367"/>
        <xdr:cNvSpPr txBox="1"/>
      </xdr:nvSpPr>
      <xdr:spPr>
        <a:xfrm>
          <a:off x="7594111" y="91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163754</xdr:rowOff>
    </xdr:from>
    <xdr:to>
      <xdr:col>36</xdr:col>
      <xdr:colOff>165100</xdr:colOff>
      <xdr:row>55</xdr:row>
      <xdr:rowOff>93904</xdr:rowOff>
    </xdr:to>
    <xdr:sp macro="" textlink="">
      <xdr:nvSpPr>
        <xdr:cNvPr id="369" name="楕円 368"/>
        <xdr:cNvSpPr/>
      </xdr:nvSpPr>
      <xdr:spPr>
        <a:xfrm>
          <a:off x="6921500" y="94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110431</xdr:rowOff>
    </xdr:from>
    <xdr:ext cx="534377" cy="259045"/>
    <xdr:sp macro="" textlink="">
      <xdr:nvSpPr>
        <xdr:cNvPr id="370" name="テキスト ボックス 369"/>
        <xdr:cNvSpPr txBox="1"/>
      </xdr:nvSpPr>
      <xdr:spPr>
        <a:xfrm>
          <a:off x="6705111" y="91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136404</xdr:rowOff>
    </xdr:from>
    <xdr:to>
      <xdr:col>55</xdr:col>
      <xdr:colOff>0</xdr:colOff>
      <xdr:row>77</xdr:row>
      <xdr:rowOff>152712</xdr:rowOff>
    </xdr:to>
    <xdr:cxnSp macro="">
      <xdr:nvCxnSpPr>
        <xdr:cNvPr id="399" name="直線コネクタ 398"/>
        <xdr:cNvCxnSpPr/>
      </xdr:nvCxnSpPr>
      <xdr:spPr>
        <a:xfrm>
          <a:off x="9639300" y="13338054"/>
          <a:ext cx="8382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136404</xdr:rowOff>
    </xdr:from>
    <xdr:to>
      <xdr:col>50</xdr:col>
      <xdr:colOff>114300</xdr:colOff>
      <xdr:row>78</xdr:row>
      <xdr:rowOff>63557</xdr:rowOff>
    </xdr:to>
    <xdr:cxnSp macro="">
      <xdr:nvCxnSpPr>
        <xdr:cNvPr id="402" name="直線コネクタ 401"/>
        <xdr:cNvCxnSpPr/>
      </xdr:nvCxnSpPr>
      <xdr:spPr>
        <a:xfrm flipV="1">
          <a:off x="8750300" y="13338054"/>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153760</xdr:rowOff>
    </xdr:from>
    <xdr:to>
      <xdr:col>45</xdr:col>
      <xdr:colOff>177800</xdr:colOff>
      <xdr:row>78</xdr:row>
      <xdr:rowOff>63557</xdr:rowOff>
    </xdr:to>
    <xdr:cxnSp macro="">
      <xdr:nvCxnSpPr>
        <xdr:cNvPr id="405" name="直線コネクタ 404"/>
        <xdr:cNvCxnSpPr/>
      </xdr:nvCxnSpPr>
      <xdr:spPr>
        <a:xfrm>
          <a:off x="7861300" y="13355410"/>
          <a:ext cx="889000" cy="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159607</xdr:rowOff>
    </xdr:from>
    <xdr:to>
      <xdr:col>41</xdr:col>
      <xdr:colOff>50800</xdr:colOff>
      <xdr:row>77</xdr:row>
      <xdr:rowOff>153760</xdr:rowOff>
    </xdr:to>
    <xdr:cxnSp macro="">
      <xdr:nvCxnSpPr>
        <xdr:cNvPr id="408" name="直線コネクタ 407"/>
        <xdr:cNvCxnSpPr/>
      </xdr:nvCxnSpPr>
      <xdr:spPr>
        <a:xfrm>
          <a:off x="6972300" y="12846907"/>
          <a:ext cx="889000" cy="50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101912</xdr:rowOff>
    </xdr:from>
    <xdr:to>
      <xdr:col>55</xdr:col>
      <xdr:colOff>50800</xdr:colOff>
      <xdr:row>78</xdr:row>
      <xdr:rowOff>32062</xdr:rowOff>
    </xdr:to>
    <xdr:sp macro="" textlink="">
      <xdr:nvSpPr>
        <xdr:cNvPr id="418" name="楕円 417"/>
        <xdr:cNvSpPr/>
      </xdr:nvSpPr>
      <xdr:spPr>
        <a:xfrm>
          <a:off x="10426700" y="133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124789</xdr:rowOff>
    </xdr:from>
    <xdr:ext cx="534377" cy="259045"/>
    <xdr:sp macro="" textlink="">
      <xdr:nvSpPr>
        <xdr:cNvPr id="419" name="普通建設事業費 （ うち新規整備　）該当値テキスト"/>
        <xdr:cNvSpPr txBox="1"/>
      </xdr:nvSpPr>
      <xdr:spPr>
        <a:xfrm>
          <a:off x="10528300" y="131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85604</xdr:rowOff>
    </xdr:from>
    <xdr:to>
      <xdr:col>50</xdr:col>
      <xdr:colOff>165100</xdr:colOff>
      <xdr:row>78</xdr:row>
      <xdr:rowOff>15754</xdr:rowOff>
    </xdr:to>
    <xdr:sp macro="" textlink="">
      <xdr:nvSpPr>
        <xdr:cNvPr id="420" name="楕円 419"/>
        <xdr:cNvSpPr/>
      </xdr:nvSpPr>
      <xdr:spPr>
        <a:xfrm>
          <a:off x="95885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6881</xdr:rowOff>
    </xdr:from>
    <xdr:ext cx="534377" cy="259045"/>
    <xdr:sp macro="" textlink="">
      <xdr:nvSpPr>
        <xdr:cNvPr id="421" name="テキスト ボックス 420"/>
        <xdr:cNvSpPr txBox="1"/>
      </xdr:nvSpPr>
      <xdr:spPr>
        <a:xfrm>
          <a:off x="9372111" y="133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12757</xdr:rowOff>
    </xdr:from>
    <xdr:to>
      <xdr:col>46</xdr:col>
      <xdr:colOff>38100</xdr:colOff>
      <xdr:row>78</xdr:row>
      <xdr:rowOff>114357</xdr:rowOff>
    </xdr:to>
    <xdr:sp macro="" textlink="">
      <xdr:nvSpPr>
        <xdr:cNvPr id="422" name="楕円 421"/>
        <xdr:cNvSpPr/>
      </xdr:nvSpPr>
      <xdr:spPr>
        <a:xfrm>
          <a:off x="8699500" y="13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105484</xdr:rowOff>
    </xdr:from>
    <xdr:ext cx="469744" cy="259045"/>
    <xdr:sp macro="" textlink="">
      <xdr:nvSpPr>
        <xdr:cNvPr id="423" name="テキスト ボックス 422"/>
        <xdr:cNvSpPr txBox="1"/>
      </xdr:nvSpPr>
      <xdr:spPr>
        <a:xfrm>
          <a:off x="8515428" y="134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102960</xdr:rowOff>
    </xdr:from>
    <xdr:to>
      <xdr:col>41</xdr:col>
      <xdr:colOff>101600</xdr:colOff>
      <xdr:row>78</xdr:row>
      <xdr:rowOff>33110</xdr:rowOff>
    </xdr:to>
    <xdr:sp macro="" textlink="">
      <xdr:nvSpPr>
        <xdr:cNvPr id="424" name="楕円 423"/>
        <xdr:cNvSpPr/>
      </xdr:nvSpPr>
      <xdr:spPr>
        <a:xfrm>
          <a:off x="7810500" y="13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24237</xdr:rowOff>
    </xdr:from>
    <xdr:ext cx="534377" cy="259045"/>
    <xdr:sp macro="" textlink="">
      <xdr:nvSpPr>
        <xdr:cNvPr id="425" name="テキスト ボックス 424"/>
        <xdr:cNvSpPr txBox="1"/>
      </xdr:nvSpPr>
      <xdr:spPr>
        <a:xfrm>
          <a:off x="7594111" y="13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108807</xdr:rowOff>
    </xdr:from>
    <xdr:to>
      <xdr:col>36</xdr:col>
      <xdr:colOff>165100</xdr:colOff>
      <xdr:row>75</xdr:row>
      <xdr:rowOff>38957</xdr:rowOff>
    </xdr:to>
    <xdr:sp macro="" textlink="">
      <xdr:nvSpPr>
        <xdr:cNvPr id="426" name="楕円 425"/>
        <xdr:cNvSpPr/>
      </xdr:nvSpPr>
      <xdr:spPr>
        <a:xfrm>
          <a:off x="6921500" y="12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55484</xdr:rowOff>
    </xdr:from>
    <xdr:ext cx="534377" cy="259045"/>
    <xdr:sp macro="" textlink="">
      <xdr:nvSpPr>
        <xdr:cNvPr id="427" name="テキスト ボックス 426"/>
        <xdr:cNvSpPr txBox="1"/>
      </xdr:nvSpPr>
      <xdr:spPr>
        <a:xfrm>
          <a:off x="6705111" y="1257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40742</xdr:rowOff>
    </xdr:from>
    <xdr:to>
      <xdr:col>55</xdr:col>
      <xdr:colOff>0</xdr:colOff>
      <xdr:row>98</xdr:row>
      <xdr:rowOff>66548</xdr:rowOff>
    </xdr:to>
    <xdr:cxnSp macro="">
      <xdr:nvCxnSpPr>
        <xdr:cNvPr id="456" name="直線コネクタ 455"/>
        <xdr:cNvCxnSpPr/>
      </xdr:nvCxnSpPr>
      <xdr:spPr>
        <a:xfrm>
          <a:off x="9639300" y="16842842"/>
          <a:ext cx="8382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56502</xdr:rowOff>
    </xdr:from>
    <xdr:to>
      <xdr:col>50</xdr:col>
      <xdr:colOff>114300</xdr:colOff>
      <xdr:row>98</xdr:row>
      <xdr:rowOff>40742</xdr:rowOff>
    </xdr:to>
    <xdr:cxnSp macro="">
      <xdr:nvCxnSpPr>
        <xdr:cNvPr id="459" name="直線コネクタ 458"/>
        <xdr:cNvCxnSpPr/>
      </xdr:nvCxnSpPr>
      <xdr:spPr>
        <a:xfrm>
          <a:off x="8750300" y="16515702"/>
          <a:ext cx="889000" cy="3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162967</xdr:rowOff>
    </xdr:from>
    <xdr:to>
      <xdr:col>45</xdr:col>
      <xdr:colOff>177800</xdr:colOff>
      <xdr:row>96</xdr:row>
      <xdr:rowOff>56502</xdr:rowOff>
    </xdr:to>
    <xdr:cxnSp macro="">
      <xdr:nvCxnSpPr>
        <xdr:cNvPr id="462" name="直線コネクタ 461"/>
        <xdr:cNvCxnSpPr/>
      </xdr:nvCxnSpPr>
      <xdr:spPr>
        <a:xfrm>
          <a:off x="7861300" y="16450717"/>
          <a:ext cx="889000" cy="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162967</xdr:rowOff>
    </xdr:from>
    <xdr:to>
      <xdr:col>41</xdr:col>
      <xdr:colOff>50800</xdr:colOff>
      <xdr:row>98</xdr:row>
      <xdr:rowOff>103352</xdr:rowOff>
    </xdr:to>
    <xdr:cxnSp macro="">
      <xdr:nvCxnSpPr>
        <xdr:cNvPr id="465" name="直線コネクタ 464"/>
        <xdr:cNvCxnSpPr/>
      </xdr:nvCxnSpPr>
      <xdr:spPr>
        <a:xfrm flipV="1">
          <a:off x="6972300" y="16450717"/>
          <a:ext cx="889000" cy="4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15748</xdr:rowOff>
    </xdr:from>
    <xdr:to>
      <xdr:col>55</xdr:col>
      <xdr:colOff>50800</xdr:colOff>
      <xdr:row>98</xdr:row>
      <xdr:rowOff>117348</xdr:rowOff>
    </xdr:to>
    <xdr:sp macro="" textlink="">
      <xdr:nvSpPr>
        <xdr:cNvPr id="475" name="楕円 474"/>
        <xdr:cNvSpPr/>
      </xdr:nvSpPr>
      <xdr:spPr>
        <a:xfrm>
          <a:off x="104267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102125</xdr:rowOff>
    </xdr:from>
    <xdr:ext cx="534377" cy="259045"/>
    <xdr:sp macro="" textlink="">
      <xdr:nvSpPr>
        <xdr:cNvPr id="476" name="普通建設事業費 （ うち更新整備　）該当値テキスト"/>
        <xdr:cNvSpPr txBox="1"/>
      </xdr:nvSpPr>
      <xdr:spPr>
        <a:xfrm>
          <a:off x="10528300" y="167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161392</xdr:rowOff>
    </xdr:from>
    <xdr:to>
      <xdr:col>50</xdr:col>
      <xdr:colOff>165100</xdr:colOff>
      <xdr:row>98</xdr:row>
      <xdr:rowOff>91542</xdr:rowOff>
    </xdr:to>
    <xdr:sp macro="" textlink="">
      <xdr:nvSpPr>
        <xdr:cNvPr id="477" name="楕円 476"/>
        <xdr:cNvSpPr/>
      </xdr:nvSpPr>
      <xdr:spPr>
        <a:xfrm>
          <a:off x="9588500" y="167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82669</xdr:rowOff>
    </xdr:from>
    <xdr:ext cx="534377" cy="259045"/>
    <xdr:sp macro="" textlink="">
      <xdr:nvSpPr>
        <xdr:cNvPr id="478" name="テキスト ボックス 477"/>
        <xdr:cNvSpPr txBox="1"/>
      </xdr:nvSpPr>
      <xdr:spPr>
        <a:xfrm>
          <a:off x="9372111" y="168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5702</xdr:rowOff>
    </xdr:from>
    <xdr:to>
      <xdr:col>46</xdr:col>
      <xdr:colOff>38100</xdr:colOff>
      <xdr:row>96</xdr:row>
      <xdr:rowOff>107302</xdr:rowOff>
    </xdr:to>
    <xdr:sp macro="" textlink="">
      <xdr:nvSpPr>
        <xdr:cNvPr id="479" name="楕円 478"/>
        <xdr:cNvSpPr/>
      </xdr:nvSpPr>
      <xdr:spPr>
        <a:xfrm>
          <a:off x="8699500" y="16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123829</xdr:rowOff>
    </xdr:from>
    <xdr:ext cx="534377" cy="259045"/>
    <xdr:sp macro="" textlink="">
      <xdr:nvSpPr>
        <xdr:cNvPr id="480" name="テキスト ボックス 479"/>
        <xdr:cNvSpPr txBox="1"/>
      </xdr:nvSpPr>
      <xdr:spPr>
        <a:xfrm>
          <a:off x="8483111" y="162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112167</xdr:rowOff>
    </xdr:from>
    <xdr:to>
      <xdr:col>41</xdr:col>
      <xdr:colOff>101600</xdr:colOff>
      <xdr:row>96</xdr:row>
      <xdr:rowOff>42317</xdr:rowOff>
    </xdr:to>
    <xdr:sp macro="" textlink="">
      <xdr:nvSpPr>
        <xdr:cNvPr id="481" name="楕円 480"/>
        <xdr:cNvSpPr/>
      </xdr:nvSpPr>
      <xdr:spPr>
        <a:xfrm>
          <a:off x="7810500" y="163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58844</xdr:rowOff>
    </xdr:from>
    <xdr:ext cx="534377" cy="259045"/>
    <xdr:sp macro="" textlink="">
      <xdr:nvSpPr>
        <xdr:cNvPr id="482" name="テキスト ボックス 481"/>
        <xdr:cNvSpPr txBox="1"/>
      </xdr:nvSpPr>
      <xdr:spPr>
        <a:xfrm>
          <a:off x="7594111" y="161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52552</xdr:rowOff>
    </xdr:from>
    <xdr:to>
      <xdr:col>36</xdr:col>
      <xdr:colOff>165100</xdr:colOff>
      <xdr:row>98</xdr:row>
      <xdr:rowOff>154152</xdr:rowOff>
    </xdr:to>
    <xdr:sp macro="" textlink="">
      <xdr:nvSpPr>
        <xdr:cNvPr id="483" name="楕円 482"/>
        <xdr:cNvSpPr/>
      </xdr:nvSpPr>
      <xdr:spPr>
        <a:xfrm>
          <a:off x="6921500" y="168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145279</xdr:rowOff>
    </xdr:from>
    <xdr:ext cx="469744" cy="259045"/>
    <xdr:sp macro="" textlink="">
      <xdr:nvSpPr>
        <xdr:cNvPr id="484" name="テキスト ボックス 483"/>
        <xdr:cNvSpPr txBox="1"/>
      </xdr:nvSpPr>
      <xdr:spPr>
        <a:xfrm>
          <a:off x="6737428" y="169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167932</xdr:rowOff>
    </xdr:from>
    <xdr:to>
      <xdr:col>85</xdr:col>
      <xdr:colOff>127000</xdr:colOff>
      <xdr:row>38</xdr:row>
      <xdr:rowOff>25400</xdr:rowOff>
    </xdr:to>
    <xdr:cxnSp macro="">
      <xdr:nvCxnSpPr>
        <xdr:cNvPr id="509" name="直線コネクタ 508"/>
        <xdr:cNvCxnSpPr/>
      </xdr:nvCxnSpPr>
      <xdr:spPr>
        <a:xfrm>
          <a:off x="15481300" y="6511582"/>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167932</xdr:rowOff>
    </xdr:from>
    <xdr:to>
      <xdr:col>81</xdr:col>
      <xdr:colOff>50800</xdr:colOff>
      <xdr:row>38</xdr:row>
      <xdr:rowOff>17342</xdr:rowOff>
    </xdr:to>
    <xdr:cxnSp macro="">
      <xdr:nvCxnSpPr>
        <xdr:cNvPr id="512" name="直線コネクタ 511"/>
        <xdr:cNvCxnSpPr/>
      </xdr:nvCxnSpPr>
      <xdr:spPr>
        <a:xfrm flipV="1">
          <a:off x="14592300" y="6511582"/>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17342</xdr:rowOff>
    </xdr:from>
    <xdr:to>
      <xdr:col>76</xdr:col>
      <xdr:colOff>114300</xdr:colOff>
      <xdr:row>38</xdr:row>
      <xdr:rowOff>25400</xdr:rowOff>
    </xdr:to>
    <xdr:cxnSp macro="">
      <xdr:nvCxnSpPr>
        <xdr:cNvPr id="515" name="直線コネクタ 514"/>
        <xdr:cNvCxnSpPr/>
      </xdr:nvCxnSpPr>
      <xdr:spPr>
        <a:xfrm flipV="1">
          <a:off x="13703300" y="6532442"/>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22257</xdr:rowOff>
    </xdr:from>
    <xdr:to>
      <xdr:col>71</xdr:col>
      <xdr:colOff>177800</xdr:colOff>
      <xdr:row>38</xdr:row>
      <xdr:rowOff>25400</xdr:rowOff>
    </xdr:to>
    <xdr:cxnSp macro="">
      <xdr:nvCxnSpPr>
        <xdr:cNvPr id="518" name="直線コネクタ 517"/>
        <xdr:cNvCxnSpPr/>
      </xdr:nvCxnSpPr>
      <xdr:spPr>
        <a:xfrm>
          <a:off x="12814300" y="653735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117132</xdr:rowOff>
    </xdr:from>
    <xdr:to>
      <xdr:col>81</xdr:col>
      <xdr:colOff>101600</xdr:colOff>
      <xdr:row>38</xdr:row>
      <xdr:rowOff>47282</xdr:rowOff>
    </xdr:to>
    <xdr:sp macro="" textlink="">
      <xdr:nvSpPr>
        <xdr:cNvPr id="530" name="楕円 529"/>
        <xdr:cNvSpPr/>
      </xdr:nvSpPr>
      <xdr:spPr>
        <a:xfrm>
          <a:off x="154305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38409</xdr:rowOff>
    </xdr:from>
    <xdr:ext cx="378565" cy="259045"/>
    <xdr:sp macro="" textlink="">
      <xdr:nvSpPr>
        <xdr:cNvPr id="531" name="テキスト ボックス 530"/>
        <xdr:cNvSpPr txBox="1"/>
      </xdr:nvSpPr>
      <xdr:spPr>
        <a:xfrm>
          <a:off x="15292017" y="655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137992</xdr:rowOff>
    </xdr:from>
    <xdr:to>
      <xdr:col>76</xdr:col>
      <xdr:colOff>165100</xdr:colOff>
      <xdr:row>38</xdr:row>
      <xdr:rowOff>68142</xdr:rowOff>
    </xdr:to>
    <xdr:sp macro="" textlink="">
      <xdr:nvSpPr>
        <xdr:cNvPr id="532" name="楕円 531"/>
        <xdr:cNvSpPr/>
      </xdr:nvSpPr>
      <xdr:spPr>
        <a:xfrm>
          <a:off x="14541500" y="64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59269</xdr:rowOff>
    </xdr:from>
    <xdr:ext cx="378565" cy="259045"/>
    <xdr:sp macro="" textlink="">
      <xdr:nvSpPr>
        <xdr:cNvPr id="533" name="テキスト ボックス 532"/>
        <xdr:cNvSpPr txBox="1"/>
      </xdr:nvSpPr>
      <xdr:spPr>
        <a:xfrm>
          <a:off x="14403017" y="657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142907</xdr:rowOff>
    </xdr:from>
    <xdr:to>
      <xdr:col>67</xdr:col>
      <xdr:colOff>101600</xdr:colOff>
      <xdr:row>38</xdr:row>
      <xdr:rowOff>73057</xdr:rowOff>
    </xdr:to>
    <xdr:sp macro="" textlink="">
      <xdr:nvSpPr>
        <xdr:cNvPr id="536" name="楕円 535"/>
        <xdr:cNvSpPr/>
      </xdr:nvSpPr>
      <xdr:spPr>
        <a:xfrm>
          <a:off x="12763500" y="64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64184</xdr:rowOff>
    </xdr:from>
    <xdr:ext cx="313932" cy="259045"/>
    <xdr:sp macro="" textlink="">
      <xdr:nvSpPr>
        <xdr:cNvPr id="537" name="テキスト ボックス 536"/>
        <xdr:cNvSpPr txBox="1"/>
      </xdr:nvSpPr>
      <xdr:spPr>
        <a:xfrm>
          <a:off x="12657333" y="6579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139438</xdr:rowOff>
    </xdr:from>
    <xdr:to>
      <xdr:col>85</xdr:col>
      <xdr:colOff>127000</xdr:colOff>
      <xdr:row>76</xdr:row>
      <xdr:rowOff>159049</xdr:rowOff>
    </xdr:to>
    <xdr:cxnSp macro="">
      <xdr:nvCxnSpPr>
        <xdr:cNvPr id="617" name="直線コネクタ 616"/>
        <xdr:cNvCxnSpPr/>
      </xdr:nvCxnSpPr>
      <xdr:spPr>
        <a:xfrm>
          <a:off x="15481300" y="13169638"/>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139438</xdr:rowOff>
    </xdr:from>
    <xdr:to>
      <xdr:col>81</xdr:col>
      <xdr:colOff>50800</xdr:colOff>
      <xdr:row>77</xdr:row>
      <xdr:rowOff>24323</xdr:rowOff>
    </xdr:to>
    <xdr:cxnSp macro="">
      <xdr:nvCxnSpPr>
        <xdr:cNvPr id="620" name="直線コネクタ 619"/>
        <xdr:cNvCxnSpPr/>
      </xdr:nvCxnSpPr>
      <xdr:spPr>
        <a:xfrm flipV="1">
          <a:off x="14592300" y="13169638"/>
          <a:ext cx="8890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24323</xdr:rowOff>
    </xdr:from>
    <xdr:to>
      <xdr:col>76</xdr:col>
      <xdr:colOff>114300</xdr:colOff>
      <xdr:row>77</xdr:row>
      <xdr:rowOff>47003</xdr:rowOff>
    </xdr:to>
    <xdr:cxnSp macro="">
      <xdr:nvCxnSpPr>
        <xdr:cNvPr id="623" name="直線コネクタ 622"/>
        <xdr:cNvCxnSpPr/>
      </xdr:nvCxnSpPr>
      <xdr:spPr>
        <a:xfrm flipV="1">
          <a:off x="13703300" y="13225973"/>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47003</xdr:rowOff>
    </xdr:from>
    <xdr:to>
      <xdr:col>71</xdr:col>
      <xdr:colOff>177800</xdr:colOff>
      <xdr:row>77</xdr:row>
      <xdr:rowOff>77293</xdr:rowOff>
    </xdr:to>
    <xdr:cxnSp macro="">
      <xdr:nvCxnSpPr>
        <xdr:cNvPr id="626" name="直線コネクタ 625"/>
        <xdr:cNvCxnSpPr/>
      </xdr:nvCxnSpPr>
      <xdr:spPr>
        <a:xfrm flipV="1">
          <a:off x="12814300" y="13248653"/>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108249</xdr:rowOff>
    </xdr:from>
    <xdr:to>
      <xdr:col>85</xdr:col>
      <xdr:colOff>177800</xdr:colOff>
      <xdr:row>77</xdr:row>
      <xdr:rowOff>38399</xdr:rowOff>
    </xdr:to>
    <xdr:sp macro="" textlink="">
      <xdr:nvSpPr>
        <xdr:cNvPr id="636" name="楕円 635"/>
        <xdr:cNvSpPr/>
      </xdr:nvSpPr>
      <xdr:spPr>
        <a:xfrm>
          <a:off x="16268700" y="131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86676</xdr:rowOff>
    </xdr:from>
    <xdr:ext cx="534377" cy="259045"/>
    <xdr:sp macro="" textlink="">
      <xdr:nvSpPr>
        <xdr:cNvPr id="637" name="公債費該当値テキスト"/>
        <xdr:cNvSpPr txBox="1"/>
      </xdr:nvSpPr>
      <xdr:spPr>
        <a:xfrm>
          <a:off x="16370300" y="131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88638</xdr:rowOff>
    </xdr:from>
    <xdr:to>
      <xdr:col>81</xdr:col>
      <xdr:colOff>101600</xdr:colOff>
      <xdr:row>77</xdr:row>
      <xdr:rowOff>18788</xdr:rowOff>
    </xdr:to>
    <xdr:sp macro="" textlink="">
      <xdr:nvSpPr>
        <xdr:cNvPr id="638" name="楕円 637"/>
        <xdr:cNvSpPr/>
      </xdr:nvSpPr>
      <xdr:spPr>
        <a:xfrm>
          <a:off x="15430500" y="131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9915</xdr:rowOff>
    </xdr:from>
    <xdr:ext cx="534377" cy="259045"/>
    <xdr:sp macro="" textlink="">
      <xdr:nvSpPr>
        <xdr:cNvPr id="639" name="テキスト ボックス 638"/>
        <xdr:cNvSpPr txBox="1"/>
      </xdr:nvSpPr>
      <xdr:spPr>
        <a:xfrm>
          <a:off x="15214111" y="132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144973</xdr:rowOff>
    </xdr:from>
    <xdr:to>
      <xdr:col>76</xdr:col>
      <xdr:colOff>165100</xdr:colOff>
      <xdr:row>77</xdr:row>
      <xdr:rowOff>75123</xdr:rowOff>
    </xdr:to>
    <xdr:sp macro="" textlink="">
      <xdr:nvSpPr>
        <xdr:cNvPr id="640" name="楕円 639"/>
        <xdr:cNvSpPr/>
      </xdr:nvSpPr>
      <xdr:spPr>
        <a:xfrm>
          <a:off x="14541500" y="131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66250</xdr:rowOff>
    </xdr:from>
    <xdr:ext cx="534377" cy="259045"/>
    <xdr:sp macro="" textlink="">
      <xdr:nvSpPr>
        <xdr:cNvPr id="641" name="テキスト ボックス 640"/>
        <xdr:cNvSpPr txBox="1"/>
      </xdr:nvSpPr>
      <xdr:spPr>
        <a:xfrm>
          <a:off x="14325111" y="132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167653</xdr:rowOff>
    </xdr:from>
    <xdr:to>
      <xdr:col>72</xdr:col>
      <xdr:colOff>38100</xdr:colOff>
      <xdr:row>77</xdr:row>
      <xdr:rowOff>97803</xdr:rowOff>
    </xdr:to>
    <xdr:sp macro="" textlink="">
      <xdr:nvSpPr>
        <xdr:cNvPr id="642" name="楕円 641"/>
        <xdr:cNvSpPr/>
      </xdr:nvSpPr>
      <xdr:spPr>
        <a:xfrm>
          <a:off x="13652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88930</xdr:rowOff>
    </xdr:from>
    <xdr:ext cx="534377" cy="259045"/>
    <xdr:sp macro="" textlink="">
      <xdr:nvSpPr>
        <xdr:cNvPr id="643" name="テキスト ボックス 642"/>
        <xdr:cNvSpPr txBox="1"/>
      </xdr:nvSpPr>
      <xdr:spPr>
        <a:xfrm>
          <a:off x="13436111" y="132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26493</xdr:rowOff>
    </xdr:from>
    <xdr:to>
      <xdr:col>67</xdr:col>
      <xdr:colOff>101600</xdr:colOff>
      <xdr:row>77</xdr:row>
      <xdr:rowOff>128093</xdr:rowOff>
    </xdr:to>
    <xdr:sp macro="" textlink="">
      <xdr:nvSpPr>
        <xdr:cNvPr id="644" name="楕円 643"/>
        <xdr:cNvSpPr/>
      </xdr:nvSpPr>
      <xdr:spPr>
        <a:xfrm>
          <a:off x="12763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119220</xdr:rowOff>
    </xdr:from>
    <xdr:ext cx="534377" cy="259045"/>
    <xdr:sp macro="" textlink="">
      <xdr:nvSpPr>
        <xdr:cNvPr id="645" name="テキスト ボックス 644"/>
        <xdr:cNvSpPr txBox="1"/>
      </xdr:nvSpPr>
      <xdr:spPr>
        <a:xfrm>
          <a:off x="12547111" y="133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17514</xdr:rowOff>
    </xdr:from>
    <xdr:to>
      <xdr:col>85</xdr:col>
      <xdr:colOff>127000</xdr:colOff>
      <xdr:row>98</xdr:row>
      <xdr:rowOff>29838</xdr:rowOff>
    </xdr:to>
    <xdr:cxnSp macro="">
      <xdr:nvCxnSpPr>
        <xdr:cNvPr id="674" name="直線コネクタ 673"/>
        <xdr:cNvCxnSpPr/>
      </xdr:nvCxnSpPr>
      <xdr:spPr>
        <a:xfrm flipV="1">
          <a:off x="15481300" y="16819614"/>
          <a:ext cx="838200" cy="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104209</xdr:rowOff>
    </xdr:from>
    <xdr:to>
      <xdr:col>81</xdr:col>
      <xdr:colOff>50800</xdr:colOff>
      <xdr:row>98</xdr:row>
      <xdr:rowOff>29838</xdr:rowOff>
    </xdr:to>
    <xdr:cxnSp macro="">
      <xdr:nvCxnSpPr>
        <xdr:cNvPr id="677" name="直線コネクタ 676"/>
        <xdr:cNvCxnSpPr/>
      </xdr:nvCxnSpPr>
      <xdr:spPr>
        <a:xfrm>
          <a:off x="14592300" y="16734859"/>
          <a:ext cx="889000" cy="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15323</xdr:rowOff>
    </xdr:from>
    <xdr:to>
      <xdr:col>76</xdr:col>
      <xdr:colOff>114300</xdr:colOff>
      <xdr:row>97</xdr:row>
      <xdr:rowOff>104209</xdr:rowOff>
    </xdr:to>
    <xdr:cxnSp macro="">
      <xdr:nvCxnSpPr>
        <xdr:cNvPr id="680" name="直線コネクタ 679"/>
        <xdr:cNvCxnSpPr/>
      </xdr:nvCxnSpPr>
      <xdr:spPr>
        <a:xfrm>
          <a:off x="13703300" y="16645973"/>
          <a:ext cx="889000" cy="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15323</xdr:rowOff>
    </xdr:from>
    <xdr:to>
      <xdr:col>71</xdr:col>
      <xdr:colOff>177800</xdr:colOff>
      <xdr:row>97</xdr:row>
      <xdr:rowOff>77369</xdr:rowOff>
    </xdr:to>
    <xdr:cxnSp macro="">
      <xdr:nvCxnSpPr>
        <xdr:cNvPr id="683" name="直線コネクタ 682"/>
        <xdr:cNvCxnSpPr/>
      </xdr:nvCxnSpPr>
      <xdr:spPr>
        <a:xfrm flipV="1">
          <a:off x="12814300" y="16645973"/>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138164</xdr:rowOff>
    </xdr:from>
    <xdr:to>
      <xdr:col>85</xdr:col>
      <xdr:colOff>177800</xdr:colOff>
      <xdr:row>98</xdr:row>
      <xdr:rowOff>68314</xdr:rowOff>
    </xdr:to>
    <xdr:sp macro="" textlink="">
      <xdr:nvSpPr>
        <xdr:cNvPr id="693" name="楕円 692"/>
        <xdr:cNvSpPr/>
      </xdr:nvSpPr>
      <xdr:spPr>
        <a:xfrm>
          <a:off x="16268700" y="167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116591</xdr:rowOff>
    </xdr:from>
    <xdr:ext cx="534377" cy="259045"/>
    <xdr:sp macro="" textlink="">
      <xdr:nvSpPr>
        <xdr:cNvPr id="694" name="積立金該当値テキスト"/>
        <xdr:cNvSpPr txBox="1"/>
      </xdr:nvSpPr>
      <xdr:spPr>
        <a:xfrm>
          <a:off x="16370300" y="1674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150488</xdr:rowOff>
    </xdr:from>
    <xdr:to>
      <xdr:col>81</xdr:col>
      <xdr:colOff>101600</xdr:colOff>
      <xdr:row>98</xdr:row>
      <xdr:rowOff>80638</xdr:rowOff>
    </xdr:to>
    <xdr:sp macro="" textlink="">
      <xdr:nvSpPr>
        <xdr:cNvPr id="695" name="楕円 694"/>
        <xdr:cNvSpPr/>
      </xdr:nvSpPr>
      <xdr:spPr>
        <a:xfrm>
          <a:off x="15430500" y="167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71765</xdr:rowOff>
    </xdr:from>
    <xdr:ext cx="469744" cy="259045"/>
    <xdr:sp macro="" textlink="">
      <xdr:nvSpPr>
        <xdr:cNvPr id="696" name="テキスト ボックス 695"/>
        <xdr:cNvSpPr txBox="1"/>
      </xdr:nvSpPr>
      <xdr:spPr>
        <a:xfrm>
          <a:off x="15246428" y="168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53409</xdr:rowOff>
    </xdr:from>
    <xdr:to>
      <xdr:col>76</xdr:col>
      <xdr:colOff>165100</xdr:colOff>
      <xdr:row>97</xdr:row>
      <xdr:rowOff>155009</xdr:rowOff>
    </xdr:to>
    <xdr:sp macro="" textlink="">
      <xdr:nvSpPr>
        <xdr:cNvPr id="697" name="楕円 696"/>
        <xdr:cNvSpPr/>
      </xdr:nvSpPr>
      <xdr:spPr>
        <a:xfrm>
          <a:off x="14541500" y="16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xdr:rowOff>
    </xdr:from>
    <xdr:ext cx="534377" cy="259045"/>
    <xdr:sp macro="" textlink="">
      <xdr:nvSpPr>
        <xdr:cNvPr id="698" name="テキスト ボックス 697"/>
        <xdr:cNvSpPr txBox="1"/>
      </xdr:nvSpPr>
      <xdr:spPr>
        <a:xfrm>
          <a:off x="14325111" y="164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135973</xdr:rowOff>
    </xdr:from>
    <xdr:to>
      <xdr:col>72</xdr:col>
      <xdr:colOff>38100</xdr:colOff>
      <xdr:row>97</xdr:row>
      <xdr:rowOff>66123</xdr:rowOff>
    </xdr:to>
    <xdr:sp macro="" textlink="">
      <xdr:nvSpPr>
        <xdr:cNvPr id="699" name="楕円 698"/>
        <xdr:cNvSpPr/>
      </xdr:nvSpPr>
      <xdr:spPr>
        <a:xfrm>
          <a:off x="13652500" y="165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82650</xdr:rowOff>
    </xdr:from>
    <xdr:ext cx="534377" cy="259045"/>
    <xdr:sp macro="" textlink="">
      <xdr:nvSpPr>
        <xdr:cNvPr id="700" name="テキスト ボックス 699"/>
        <xdr:cNvSpPr txBox="1"/>
      </xdr:nvSpPr>
      <xdr:spPr>
        <a:xfrm>
          <a:off x="13436111" y="163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26569</xdr:rowOff>
    </xdr:from>
    <xdr:to>
      <xdr:col>67</xdr:col>
      <xdr:colOff>101600</xdr:colOff>
      <xdr:row>97</xdr:row>
      <xdr:rowOff>128169</xdr:rowOff>
    </xdr:to>
    <xdr:sp macro="" textlink="">
      <xdr:nvSpPr>
        <xdr:cNvPr id="701" name="楕円 700"/>
        <xdr:cNvSpPr/>
      </xdr:nvSpPr>
      <xdr:spPr>
        <a:xfrm>
          <a:off x="12763500" y="166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144696</xdr:rowOff>
    </xdr:from>
    <xdr:ext cx="534377" cy="259045"/>
    <xdr:sp macro="" textlink="">
      <xdr:nvSpPr>
        <xdr:cNvPr id="702" name="テキスト ボックス 701"/>
        <xdr:cNvSpPr txBox="1"/>
      </xdr:nvSpPr>
      <xdr:spPr>
        <a:xfrm>
          <a:off x="12547111" y="164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71120</xdr:rowOff>
    </xdr:from>
    <xdr:to>
      <xdr:col>116</xdr:col>
      <xdr:colOff>63500</xdr:colOff>
      <xdr:row>37</xdr:row>
      <xdr:rowOff>170397</xdr:rowOff>
    </xdr:to>
    <xdr:cxnSp macro="">
      <xdr:nvCxnSpPr>
        <xdr:cNvPr id="733" name="直線コネクタ 732"/>
        <xdr:cNvCxnSpPr/>
      </xdr:nvCxnSpPr>
      <xdr:spPr>
        <a:xfrm flipV="1">
          <a:off x="21323300" y="6414770"/>
          <a:ext cx="8382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99532</xdr:rowOff>
    </xdr:from>
    <xdr:to>
      <xdr:col>111</xdr:col>
      <xdr:colOff>177800</xdr:colOff>
      <xdr:row>37</xdr:row>
      <xdr:rowOff>170397</xdr:rowOff>
    </xdr:to>
    <xdr:cxnSp macro="">
      <xdr:nvCxnSpPr>
        <xdr:cNvPr id="736" name="直線コネクタ 735"/>
        <xdr:cNvCxnSpPr/>
      </xdr:nvCxnSpPr>
      <xdr:spPr>
        <a:xfrm>
          <a:off x="20434300" y="6271732"/>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147538</xdr:rowOff>
    </xdr:from>
    <xdr:to>
      <xdr:col>107</xdr:col>
      <xdr:colOff>50800</xdr:colOff>
      <xdr:row>36</xdr:row>
      <xdr:rowOff>99532</xdr:rowOff>
    </xdr:to>
    <xdr:cxnSp macro="">
      <xdr:nvCxnSpPr>
        <xdr:cNvPr id="739" name="直線コネクタ 738"/>
        <xdr:cNvCxnSpPr/>
      </xdr:nvCxnSpPr>
      <xdr:spPr>
        <a:xfrm>
          <a:off x="19545300" y="5976838"/>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147538</xdr:rowOff>
    </xdr:from>
    <xdr:to>
      <xdr:col>102</xdr:col>
      <xdr:colOff>114300</xdr:colOff>
      <xdr:row>37</xdr:row>
      <xdr:rowOff>134475</xdr:rowOff>
    </xdr:to>
    <xdr:cxnSp macro="">
      <xdr:nvCxnSpPr>
        <xdr:cNvPr id="742" name="直線コネクタ 741"/>
        <xdr:cNvCxnSpPr/>
      </xdr:nvCxnSpPr>
      <xdr:spPr>
        <a:xfrm flipV="1">
          <a:off x="18656300" y="5976838"/>
          <a:ext cx="889000" cy="50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20320</xdr:rowOff>
    </xdr:from>
    <xdr:to>
      <xdr:col>116</xdr:col>
      <xdr:colOff>114300</xdr:colOff>
      <xdr:row>37</xdr:row>
      <xdr:rowOff>121920</xdr:rowOff>
    </xdr:to>
    <xdr:sp macro="" textlink="">
      <xdr:nvSpPr>
        <xdr:cNvPr id="752" name="楕円 751"/>
        <xdr:cNvSpPr/>
      </xdr:nvSpPr>
      <xdr:spPr>
        <a:xfrm>
          <a:off x="22110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43197</xdr:rowOff>
    </xdr:from>
    <xdr:ext cx="469744" cy="259045"/>
    <xdr:sp macro="" textlink="">
      <xdr:nvSpPr>
        <xdr:cNvPr id="753" name="投資及び出資金該当値テキスト"/>
        <xdr:cNvSpPr txBox="1"/>
      </xdr:nvSpPr>
      <xdr:spPr>
        <a:xfrm>
          <a:off x="22212300"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119598</xdr:rowOff>
    </xdr:from>
    <xdr:to>
      <xdr:col>112</xdr:col>
      <xdr:colOff>38100</xdr:colOff>
      <xdr:row>38</xdr:row>
      <xdr:rowOff>49747</xdr:rowOff>
    </xdr:to>
    <xdr:sp macro="" textlink="">
      <xdr:nvSpPr>
        <xdr:cNvPr id="754" name="楕円 753"/>
        <xdr:cNvSpPr/>
      </xdr:nvSpPr>
      <xdr:spPr>
        <a:xfrm>
          <a:off x="21272500" y="6463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66275</xdr:rowOff>
    </xdr:from>
    <xdr:ext cx="469744" cy="259045"/>
    <xdr:sp macro="" textlink="">
      <xdr:nvSpPr>
        <xdr:cNvPr id="755" name="テキスト ボックス 754"/>
        <xdr:cNvSpPr txBox="1"/>
      </xdr:nvSpPr>
      <xdr:spPr>
        <a:xfrm>
          <a:off x="21088428" y="623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48732</xdr:rowOff>
    </xdr:from>
    <xdr:to>
      <xdr:col>107</xdr:col>
      <xdr:colOff>101600</xdr:colOff>
      <xdr:row>36</xdr:row>
      <xdr:rowOff>150332</xdr:rowOff>
    </xdr:to>
    <xdr:sp macro="" textlink="">
      <xdr:nvSpPr>
        <xdr:cNvPr id="756" name="楕円 755"/>
        <xdr:cNvSpPr/>
      </xdr:nvSpPr>
      <xdr:spPr>
        <a:xfrm>
          <a:off x="20383500" y="62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166859</xdr:rowOff>
    </xdr:from>
    <xdr:ext cx="469744" cy="259045"/>
    <xdr:sp macro="" textlink="">
      <xdr:nvSpPr>
        <xdr:cNvPr id="757" name="テキスト ボックス 756"/>
        <xdr:cNvSpPr txBox="1"/>
      </xdr:nvSpPr>
      <xdr:spPr>
        <a:xfrm>
          <a:off x="20199428" y="599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96738</xdr:rowOff>
    </xdr:from>
    <xdr:to>
      <xdr:col>102</xdr:col>
      <xdr:colOff>165100</xdr:colOff>
      <xdr:row>35</xdr:row>
      <xdr:rowOff>26888</xdr:rowOff>
    </xdr:to>
    <xdr:sp macro="" textlink="">
      <xdr:nvSpPr>
        <xdr:cNvPr id="758" name="楕円 757"/>
        <xdr:cNvSpPr/>
      </xdr:nvSpPr>
      <xdr:spPr>
        <a:xfrm>
          <a:off x="194945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43415</xdr:rowOff>
    </xdr:from>
    <xdr:ext cx="469744" cy="259045"/>
    <xdr:sp macro="" textlink="">
      <xdr:nvSpPr>
        <xdr:cNvPr id="759" name="テキスト ボックス 758"/>
        <xdr:cNvSpPr txBox="1"/>
      </xdr:nvSpPr>
      <xdr:spPr>
        <a:xfrm>
          <a:off x="19310428" y="570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83675</xdr:rowOff>
    </xdr:from>
    <xdr:to>
      <xdr:col>98</xdr:col>
      <xdr:colOff>38100</xdr:colOff>
      <xdr:row>38</xdr:row>
      <xdr:rowOff>13825</xdr:rowOff>
    </xdr:to>
    <xdr:sp macro="" textlink="">
      <xdr:nvSpPr>
        <xdr:cNvPr id="760" name="楕円 759"/>
        <xdr:cNvSpPr/>
      </xdr:nvSpPr>
      <xdr:spPr>
        <a:xfrm>
          <a:off x="18605500" y="64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30352</xdr:rowOff>
    </xdr:from>
    <xdr:ext cx="469744" cy="259045"/>
    <xdr:sp macro="" textlink="">
      <xdr:nvSpPr>
        <xdr:cNvPr id="761" name="テキスト ボックス 760"/>
        <xdr:cNvSpPr txBox="1"/>
      </xdr:nvSpPr>
      <xdr:spPr>
        <a:xfrm>
          <a:off x="18421428" y="620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21513</xdr:rowOff>
    </xdr:from>
    <xdr:to>
      <xdr:col>116</xdr:col>
      <xdr:colOff>63500</xdr:colOff>
      <xdr:row>59</xdr:row>
      <xdr:rowOff>21590</xdr:rowOff>
    </xdr:to>
    <xdr:cxnSp macro="">
      <xdr:nvCxnSpPr>
        <xdr:cNvPr id="790" name="直線コネクタ 789"/>
        <xdr:cNvCxnSpPr/>
      </xdr:nvCxnSpPr>
      <xdr:spPr>
        <a:xfrm flipV="1">
          <a:off x="21323300" y="10137063"/>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21590</xdr:rowOff>
    </xdr:from>
    <xdr:to>
      <xdr:col>111</xdr:col>
      <xdr:colOff>177800</xdr:colOff>
      <xdr:row>59</xdr:row>
      <xdr:rowOff>21742</xdr:rowOff>
    </xdr:to>
    <xdr:cxnSp macro="">
      <xdr:nvCxnSpPr>
        <xdr:cNvPr id="793" name="直線コネクタ 792"/>
        <xdr:cNvCxnSpPr/>
      </xdr:nvCxnSpPr>
      <xdr:spPr>
        <a:xfrm flipV="1">
          <a:off x="20434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21742</xdr:rowOff>
    </xdr:from>
    <xdr:to>
      <xdr:col>107</xdr:col>
      <xdr:colOff>50800</xdr:colOff>
      <xdr:row>59</xdr:row>
      <xdr:rowOff>21742</xdr:rowOff>
    </xdr:to>
    <xdr:cxnSp macro="">
      <xdr:nvCxnSpPr>
        <xdr:cNvPr id="796" name="直線コネクタ 795"/>
        <xdr:cNvCxnSpPr/>
      </xdr:nvCxnSpPr>
      <xdr:spPr>
        <a:xfrm>
          <a:off x="19545300" y="10137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21590</xdr:rowOff>
    </xdr:from>
    <xdr:to>
      <xdr:col>102</xdr:col>
      <xdr:colOff>114300</xdr:colOff>
      <xdr:row>59</xdr:row>
      <xdr:rowOff>21742</xdr:rowOff>
    </xdr:to>
    <xdr:cxnSp macro="">
      <xdr:nvCxnSpPr>
        <xdr:cNvPr id="799" name="直線コネクタ 798"/>
        <xdr:cNvCxnSpPr/>
      </xdr:nvCxnSpPr>
      <xdr:spPr>
        <a:xfrm>
          <a:off x="18656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142163</xdr:rowOff>
    </xdr:from>
    <xdr:to>
      <xdr:col>116</xdr:col>
      <xdr:colOff>114300</xdr:colOff>
      <xdr:row>59</xdr:row>
      <xdr:rowOff>72313</xdr:rowOff>
    </xdr:to>
    <xdr:sp macro="" textlink="">
      <xdr:nvSpPr>
        <xdr:cNvPr id="809" name="楕円 808"/>
        <xdr:cNvSpPr/>
      </xdr:nvSpPr>
      <xdr:spPr>
        <a:xfrm>
          <a:off x="221107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57090</xdr:rowOff>
    </xdr:from>
    <xdr:ext cx="378565" cy="259045"/>
    <xdr:sp macro="" textlink="">
      <xdr:nvSpPr>
        <xdr:cNvPr id="810" name="貸付金該当値テキスト"/>
        <xdr:cNvSpPr txBox="1"/>
      </xdr:nvSpPr>
      <xdr:spPr>
        <a:xfrm>
          <a:off x="22212300" y="1000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142240</xdr:rowOff>
    </xdr:from>
    <xdr:to>
      <xdr:col>112</xdr:col>
      <xdr:colOff>38100</xdr:colOff>
      <xdr:row>59</xdr:row>
      <xdr:rowOff>72390</xdr:rowOff>
    </xdr:to>
    <xdr:sp macro="" textlink="">
      <xdr:nvSpPr>
        <xdr:cNvPr id="811" name="楕円 810"/>
        <xdr:cNvSpPr/>
      </xdr:nvSpPr>
      <xdr:spPr>
        <a:xfrm>
          <a:off x="21272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63517</xdr:rowOff>
    </xdr:from>
    <xdr:ext cx="378565" cy="259045"/>
    <xdr:sp macro="" textlink="">
      <xdr:nvSpPr>
        <xdr:cNvPr id="812" name="テキスト ボックス 811"/>
        <xdr:cNvSpPr txBox="1"/>
      </xdr:nvSpPr>
      <xdr:spPr>
        <a:xfrm>
          <a:off x="21134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142392</xdr:rowOff>
    </xdr:from>
    <xdr:to>
      <xdr:col>107</xdr:col>
      <xdr:colOff>101600</xdr:colOff>
      <xdr:row>59</xdr:row>
      <xdr:rowOff>72542</xdr:rowOff>
    </xdr:to>
    <xdr:sp macro="" textlink="">
      <xdr:nvSpPr>
        <xdr:cNvPr id="813" name="楕円 812"/>
        <xdr:cNvSpPr/>
      </xdr:nvSpPr>
      <xdr:spPr>
        <a:xfrm>
          <a:off x="2038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63669</xdr:rowOff>
    </xdr:from>
    <xdr:ext cx="378565" cy="259045"/>
    <xdr:sp macro="" textlink="">
      <xdr:nvSpPr>
        <xdr:cNvPr id="814" name="テキスト ボックス 813"/>
        <xdr:cNvSpPr txBox="1"/>
      </xdr:nvSpPr>
      <xdr:spPr>
        <a:xfrm>
          <a:off x="20245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142392</xdr:rowOff>
    </xdr:from>
    <xdr:to>
      <xdr:col>102</xdr:col>
      <xdr:colOff>165100</xdr:colOff>
      <xdr:row>59</xdr:row>
      <xdr:rowOff>72542</xdr:rowOff>
    </xdr:to>
    <xdr:sp macro="" textlink="">
      <xdr:nvSpPr>
        <xdr:cNvPr id="815" name="楕円 814"/>
        <xdr:cNvSpPr/>
      </xdr:nvSpPr>
      <xdr:spPr>
        <a:xfrm>
          <a:off x="19494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63669</xdr:rowOff>
    </xdr:from>
    <xdr:ext cx="378565" cy="259045"/>
    <xdr:sp macro="" textlink="">
      <xdr:nvSpPr>
        <xdr:cNvPr id="816" name="テキスト ボックス 815"/>
        <xdr:cNvSpPr txBox="1"/>
      </xdr:nvSpPr>
      <xdr:spPr>
        <a:xfrm>
          <a:off x="19356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142240</xdr:rowOff>
    </xdr:from>
    <xdr:to>
      <xdr:col>98</xdr:col>
      <xdr:colOff>38100</xdr:colOff>
      <xdr:row>59</xdr:row>
      <xdr:rowOff>72390</xdr:rowOff>
    </xdr:to>
    <xdr:sp macro="" textlink="">
      <xdr:nvSpPr>
        <xdr:cNvPr id="817" name="楕円 816"/>
        <xdr:cNvSpPr/>
      </xdr:nvSpPr>
      <xdr:spPr>
        <a:xfrm>
          <a:off x="18605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63517</xdr:rowOff>
    </xdr:from>
    <xdr:ext cx="378565" cy="259045"/>
    <xdr:sp macro="" textlink="">
      <xdr:nvSpPr>
        <xdr:cNvPr id="818" name="テキスト ボックス 817"/>
        <xdr:cNvSpPr txBox="1"/>
      </xdr:nvSpPr>
      <xdr:spPr>
        <a:xfrm>
          <a:off x="18467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105981</xdr:rowOff>
    </xdr:from>
    <xdr:to>
      <xdr:col>116</xdr:col>
      <xdr:colOff>63500</xdr:colOff>
      <xdr:row>77</xdr:row>
      <xdr:rowOff>132842</xdr:rowOff>
    </xdr:to>
    <xdr:cxnSp macro="">
      <xdr:nvCxnSpPr>
        <xdr:cNvPr id="848" name="直線コネクタ 847"/>
        <xdr:cNvCxnSpPr/>
      </xdr:nvCxnSpPr>
      <xdr:spPr>
        <a:xfrm>
          <a:off x="21323300" y="13307631"/>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105981</xdr:rowOff>
    </xdr:from>
    <xdr:to>
      <xdr:col>111</xdr:col>
      <xdr:colOff>177800</xdr:colOff>
      <xdr:row>77</xdr:row>
      <xdr:rowOff>151130</xdr:rowOff>
    </xdr:to>
    <xdr:cxnSp macro="">
      <xdr:nvCxnSpPr>
        <xdr:cNvPr id="851" name="直線コネクタ 850"/>
        <xdr:cNvCxnSpPr/>
      </xdr:nvCxnSpPr>
      <xdr:spPr>
        <a:xfrm flipV="1">
          <a:off x="20434300" y="13307631"/>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151130</xdr:rowOff>
    </xdr:from>
    <xdr:to>
      <xdr:col>107</xdr:col>
      <xdr:colOff>50800</xdr:colOff>
      <xdr:row>78</xdr:row>
      <xdr:rowOff>39039</xdr:rowOff>
    </xdr:to>
    <xdr:cxnSp macro="">
      <xdr:nvCxnSpPr>
        <xdr:cNvPr id="854" name="直線コネクタ 853"/>
        <xdr:cNvCxnSpPr/>
      </xdr:nvCxnSpPr>
      <xdr:spPr>
        <a:xfrm flipV="1">
          <a:off x="19545300" y="13352780"/>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39039</xdr:rowOff>
    </xdr:from>
    <xdr:to>
      <xdr:col>102</xdr:col>
      <xdr:colOff>114300</xdr:colOff>
      <xdr:row>78</xdr:row>
      <xdr:rowOff>100685</xdr:rowOff>
    </xdr:to>
    <xdr:cxnSp macro="">
      <xdr:nvCxnSpPr>
        <xdr:cNvPr id="857" name="直線コネクタ 856"/>
        <xdr:cNvCxnSpPr/>
      </xdr:nvCxnSpPr>
      <xdr:spPr>
        <a:xfrm flipV="1">
          <a:off x="18656300" y="13412139"/>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82042</xdr:rowOff>
    </xdr:from>
    <xdr:to>
      <xdr:col>116</xdr:col>
      <xdr:colOff>114300</xdr:colOff>
      <xdr:row>78</xdr:row>
      <xdr:rowOff>12192</xdr:rowOff>
    </xdr:to>
    <xdr:sp macro="" textlink="">
      <xdr:nvSpPr>
        <xdr:cNvPr id="867" name="楕円 866"/>
        <xdr:cNvSpPr/>
      </xdr:nvSpPr>
      <xdr:spPr>
        <a:xfrm>
          <a:off x="221107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60469</xdr:rowOff>
    </xdr:from>
    <xdr:ext cx="534377" cy="259045"/>
    <xdr:sp macro="" textlink="">
      <xdr:nvSpPr>
        <xdr:cNvPr id="868" name="繰出金該当値テキスト"/>
        <xdr:cNvSpPr txBox="1"/>
      </xdr:nvSpPr>
      <xdr:spPr>
        <a:xfrm>
          <a:off x="22212300" y="132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55181</xdr:rowOff>
    </xdr:from>
    <xdr:to>
      <xdr:col>112</xdr:col>
      <xdr:colOff>38100</xdr:colOff>
      <xdr:row>77</xdr:row>
      <xdr:rowOff>156781</xdr:rowOff>
    </xdr:to>
    <xdr:sp macro="" textlink="">
      <xdr:nvSpPr>
        <xdr:cNvPr id="869" name="楕円 868"/>
        <xdr:cNvSpPr/>
      </xdr:nvSpPr>
      <xdr:spPr>
        <a:xfrm>
          <a:off x="21272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147908</xdr:rowOff>
    </xdr:from>
    <xdr:ext cx="534377" cy="259045"/>
    <xdr:sp macro="" textlink="">
      <xdr:nvSpPr>
        <xdr:cNvPr id="870" name="テキスト ボックス 869"/>
        <xdr:cNvSpPr txBox="1"/>
      </xdr:nvSpPr>
      <xdr:spPr>
        <a:xfrm>
          <a:off x="21056111" y="133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100330</xdr:rowOff>
    </xdr:from>
    <xdr:to>
      <xdr:col>107</xdr:col>
      <xdr:colOff>101600</xdr:colOff>
      <xdr:row>78</xdr:row>
      <xdr:rowOff>30480</xdr:rowOff>
    </xdr:to>
    <xdr:sp macro="" textlink="">
      <xdr:nvSpPr>
        <xdr:cNvPr id="871" name="楕円 870"/>
        <xdr:cNvSpPr/>
      </xdr:nvSpPr>
      <xdr:spPr>
        <a:xfrm>
          <a:off x="20383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21607</xdr:rowOff>
    </xdr:from>
    <xdr:ext cx="534377" cy="259045"/>
    <xdr:sp macro="" textlink="">
      <xdr:nvSpPr>
        <xdr:cNvPr id="872" name="テキスト ボックス 871"/>
        <xdr:cNvSpPr txBox="1"/>
      </xdr:nvSpPr>
      <xdr:spPr>
        <a:xfrm>
          <a:off x="20167111" y="133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159689</xdr:rowOff>
    </xdr:from>
    <xdr:to>
      <xdr:col>102</xdr:col>
      <xdr:colOff>165100</xdr:colOff>
      <xdr:row>78</xdr:row>
      <xdr:rowOff>89839</xdr:rowOff>
    </xdr:to>
    <xdr:sp macro="" textlink="">
      <xdr:nvSpPr>
        <xdr:cNvPr id="873" name="楕円 872"/>
        <xdr:cNvSpPr/>
      </xdr:nvSpPr>
      <xdr:spPr>
        <a:xfrm>
          <a:off x="19494500" y="133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80966</xdr:rowOff>
    </xdr:from>
    <xdr:ext cx="534377" cy="259045"/>
    <xdr:sp macro="" textlink="">
      <xdr:nvSpPr>
        <xdr:cNvPr id="874" name="テキスト ボックス 873"/>
        <xdr:cNvSpPr txBox="1"/>
      </xdr:nvSpPr>
      <xdr:spPr>
        <a:xfrm>
          <a:off x="19278111" y="134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49885</xdr:rowOff>
    </xdr:from>
    <xdr:to>
      <xdr:col>98</xdr:col>
      <xdr:colOff>38100</xdr:colOff>
      <xdr:row>78</xdr:row>
      <xdr:rowOff>151485</xdr:rowOff>
    </xdr:to>
    <xdr:sp macro="" textlink="">
      <xdr:nvSpPr>
        <xdr:cNvPr id="875" name="楕円 874"/>
        <xdr:cNvSpPr/>
      </xdr:nvSpPr>
      <xdr:spPr>
        <a:xfrm>
          <a:off x="18605500" y="134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142612</xdr:rowOff>
    </xdr:from>
    <xdr:ext cx="534377" cy="259045"/>
    <xdr:sp macro="" textlink="">
      <xdr:nvSpPr>
        <xdr:cNvPr id="876" name="テキスト ボックス 875"/>
        <xdr:cNvSpPr txBox="1"/>
      </xdr:nvSpPr>
      <xdr:spPr>
        <a:xfrm>
          <a:off x="18389111" y="135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・性質別歳出において、類似団体平均を上回ったものは、普通建設事業費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及び投資及び出資金である。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既存市街化区域の冨士地区に近隣公園を整備するための用地取得費が、また、投資及び出資金については、下水道事業特別会計の公営企業化に伴い投資及び出資金がそれぞれ増加したことから、類似団体平均を上回ったものである。その他として、補助費等が大きな伸びを見せたが、これは、特別定額給付金給付に係る補助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なお、類似団体平均は超えていないものの、物件費については３年連続、維持補修費及び扶助費については５年連続の増加となっており、今後についても増加していくことが見込まれるため、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市税徴収強化や受益者負担の見直しを図るなど、自主財源確保に向けた取り組みが必要である。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xdr:rowOff>
    </xdr:from>
    <xdr:to>
      <xdr:col>24</xdr:col>
      <xdr:colOff>63500</xdr:colOff>
      <xdr:row>36</xdr:row>
      <xdr:rowOff>14427</xdr:rowOff>
    </xdr:to>
    <xdr:cxnSp macro="">
      <xdr:nvCxnSpPr>
        <xdr:cNvPr id="59" name="直線コネクタ 58"/>
        <xdr:cNvCxnSpPr/>
      </xdr:nvCxnSpPr>
      <xdr:spPr>
        <a:xfrm flipV="1">
          <a:off x="3797300" y="617382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131470</xdr:rowOff>
    </xdr:from>
    <xdr:to>
      <xdr:col>19</xdr:col>
      <xdr:colOff>177800</xdr:colOff>
      <xdr:row>36</xdr:row>
      <xdr:rowOff>14427</xdr:rowOff>
    </xdr:to>
    <xdr:cxnSp macro="">
      <xdr:nvCxnSpPr>
        <xdr:cNvPr id="62" name="直線コネクタ 61"/>
        <xdr:cNvCxnSpPr/>
      </xdr:nvCxnSpPr>
      <xdr:spPr>
        <a:xfrm>
          <a:off x="2908300" y="6132220"/>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131470</xdr:rowOff>
    </xdr:from>
    <xdr:to>
      <xdr:col>15</xdr:col>
      <xdr:colOff>50800</xdr:colOff>
      <xdr:row>35</xdr:row>
      <xdr:rowOff>146101</xdr:rowOff>
    </xdr:to>
    <xdr:cxnSp macro="">
      <xdr:nvCxnSpPr>
        <xdr:cNvPr id="65" name="直線コネクタ 64"/>
        <xdr:cNvCxnSpPr/>
      </xdr:nvCxnSpPr>
      <xdr:spPr>
        <a:xfrm flipV="1">
          <a:off x="2019300" y="613222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123241</xdr:rowOff>
    </xdr:from>
    <xdr:to>
      <xdr:col>10</xdr:col>
      <xdr:colOff>114300</xdr:colOff>
      <xdr:row>35</xdr:row>
      <xdr:rowOff>146101</xdr:rowOff>
    </xdr:to>
    <xdr:cxnSp macro="">
      <xdr:nvCxnSpPr>
        <xdr:cNvPr id="68" name="直線コネクタ 67"/>
        <xdr:cNvCxnSpPr/>
      </xdr:nvCxnSpPr>
      <xdr:spPr>
        <a:xfrm>
          <a:off x="1130300" y="61239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122275</xdr:rowOff>
    </xdr:from>
    <xdr:to>
      <xdr:col>24</xdr:col>
      <xdr:colOff>114300</xdr:colOff>
      <xdr:row>36</xdr:row>
      <xdr:rowOff>52425</xdr:rowOff>
    </xdr:to>
    <xdr:sp macro="" textlink="">
      <xdr:nvSpPr>
        <xdr:cNvPr id="78" name="楕円 77"/>
        <xdr:cNvSpPr/>
      </xdr:nvSpPr>
      <xdr:spPr>
        <a:xfrm>
          <a:off x="45847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100702</xdr:rowOff>
    </xdr:from>
    <xdr:ext cx="469744" cy="259045"/>
    <xdr:sp macro="" textlink="">
      <xdr:nvSpPr>
        <xdr:cNvPr id="79" name="議会費該当値テキスト"/>
        <xdr:cNvSpPr txBox="1"/>
      </xdr:nvSpPr>
      <xdr:spPr>
        <a:xfrm>
          <a:off x="4686300"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135077</xdr:rowOff>
    </xdr:from>
    <xdr:to>
      <xdr:col>20</xdr:col>
      <xdr:colOff>38100</xdr:colOff>
      <xdr:row>36</xdr:row>
      <xdr:rowOff>65227</xdr:rowOff>
    </xdr:to>
    <xdr:sp macro="" textlink="">
      <xdr:nvSpPr>
        <xdr:cNvPr id="80" name="楕円 79"/>
        <xdr:cNvSpPr/>
      </xdr:nvSpPr>
      <xdr:spPr>
        <a:xfrm>
          <a:off x="3746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81" name="テキスト ボックス 80"/>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80670</xdr:rowOff>
    </xdr:from>
    <xdr:to>
      <xdr:col>15</xdr:col>
      <xdr:colOff>101600</xdr:colOff>
      <xdr:row>36</xdr:row>
      <xdr:rowOff>10820</xdr:rowOff>
    </xdr:to>
    <xdr:sp macro="" textlink="">
      <xdr:nvSpPr>
        <xdr:cNvPr id="82" name="楕円 81"/>
        <xdr:cNvSpPr/>
      </xdr:nvSpPr>
      <xdr:spPr>
        <a:xfrm>
          <a:off x="2857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1947</xdr:rowOff>
    </xdr:from>
    <xdr:ext cx="469744" cy="259045"/>
    <xdr:sp macro="" textlink="">
      <xdr:nvSpPr>
        <xdr:cNvPr id="83" name="テキスト ボックス 82"/>
        <xdr:cNvSpPr txBox="1"/>
      </xdr:nvSpPr>
      <xdr:spPr>
        <a:xfrm>
          <a:off x="2673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95301</xdr:rowOff>
    </xdr:from>
    <xdr:to>
      <xdr:col>10</xdr:col>
      <xdr:colOff>165100</xdr:colOff>
      <xdr:row>36</xdr:row>
      <xdr:rowOff>25451</xdr:rowOff>
    </xdr:to>
    <xdr:sp macro="" textlink="">
      <xdr:nvSpPr>
        <xdr:cNvPr id="84" name="楕円 83"/>
        <xdr:cNvSpPr/>
      </xdr:nvSpPr>
      <xdr:spPr>
        <a:xfrm>
          <a:off x="1968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16578</xdr:rowOff>
    </xdr:from>
    <xdr:ext cx="469744" cy="259045"/>
    <xdr:sp macro="" textlink="">
      <xdr:nvSpPr>
        <xdr:cNvPr id="85" name="テキスト ボックス 84"/>
        <xdr:cNvSpPr txBox="1"/>
      </xdr:nvSpPr>
      <xdr:spPr>
        <a:xfrm>
          <a:off x="1784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72441</xdr:rowOff>
    </xdr:from>
    <xdr:to>
      <xdr:col>6</xdr:col>
      <xdr:colOff>38100</xdr:colOff>
      <xdr:row>36</xdr:row>
      <xdr:rowOff>2591</xdr:rowOff>
    </xdr:to>
    <xdr:sp macro="" textlink="">
      <xdr:nvSpPr>
        <xdr:cNvPr id="86" name="楕円 85"/>
        <xdr:cNvSpPr/>
      </xdr:nvSpPr>
      <xdr:spPr>
        <a:xfrm>
          <a:off x="1079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165168</xdr:rowOff>
    </xdr:from>
    <xdr:ext cx="469744" cy="259045"/>
    <xdr:sp macro="" textlink="">
      <xdr:nvSpPr>
        <xdr:cNvPr id="87" name="テキスト ボックス 86"/>
        <xdr:cNvSpPr txBox="1"/>
      </xdr:nvSpPr>
      <xdr:spPr>
        <a:xfrm>
          <a:off x="895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34064</xdr:rowOff>
    </xdr:from>
    <xdr:to>
      <xdr:col>24</xdr:col>
      <xdr:colOff>63500</xdr:colOff>
      <xdr:row>59</xdr:row>
      <xdr:rowOff>90993</xdr:rowOff>
    </xdr:to>
    <xdr:cxnSp macro="">
      <xdr:nvCxnSpPr>
        <xdr:cNvPr id="117" name="直線コネクタ 116"/>
        <xdr:cNvCxnSpPr/>
      </xdr:nvCxnSpPr>
      <xdr:spPr>
        <a:xfrm flipV="1">
          <a:off x="3797300" y="9463814"/>
          <a:ext cx="838200" cy="7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60795</xdr:rowOff>
    </xdr:from>
    <xdr:to>
      <xdr:col>19</xdr:col>
      <xdr:colOff>177800</xdr:colOff>
      <xdr:row>59</xdr:row>
      <xdr:rowOff>90993</xdr:rowOff>
    </xdr:to>
    <xdr:cxnSp macro="">
      <xdr:nvCxnSpPr>
        <xdr:cNvPr id="120" name="直線コネクタ 119"/>
        <xdr:cNvCxnSpPr/>
      </xdr:nvCxnSpPr>
      <xdr:spPr>
        <a:xfrm>
          <a:off x="2908300" y="10176345"/>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124620</xdr:rowOff>
    </xdr:from>
    <xdr:to>
      <xdr:col>15</xdr:col>
      <xdr:colOff>50800</xdr:colOff>
      <xdr:row>59</xdr:row>
      <xdr:rowOff>60795</xdr:rowOff>
    </xdr:to>
    <xdr:cxnSp macro="">
      <xdr:nvCxnSpPr>
        <xdr:cNvPr id="123" name="直線コネクタ 122"/>
        <xdr:cNvCxnSpPr/>
      </xdr:nvCxnSpPr>
      <xdr:spPr>
        <a:xfrm>
          <a:off x="2019300" y="9897270"/>
          <a:ext cx="889000" cy="2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124620</xdr:rowOff>
    </xdr:from>
    <xdr:to>
      <xdr:col>10</xdr:col>
      <xdr:colOff>114300</xdr:colOff>
      <xdr:row>57</xdr:row>
      <xdr:rowOff>140241</xdr:rowOff>
    </xdr:to>
    <xdr:cxnSp macro="">
      <xdr:nvCxnSpPr>
        <xdr:cNvPr id="126" name="直線コネクタ 125"/>
        <xdr:cNvCxnSpPr/>
      </xdr:nvCxnSpPr>
      <xdr:spPr>
        <a:xfrm flipV="1">
          <a:off x="1130300" y="989727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154714</xdr:rowOff>
    </xdr:from>
    <xdr:to>
      <xdr:col>24</xdr:col>
      <xdr:colOff>114300</xdr:colOff>
      <xdr:row>55</xdr:row>
      <xdr:rowOff>84864</xdr:rowOff>
    </xdr:to>
    <xdr:sp macro="" textlink="">
      <xdr:nvSpPr>
        <xdr:cNvPr id="136" name="楕円 135"/>
        <xdr:cNvSpPr/>
      </xdr:nvSpPr>
      <xdr:spPr>
        <a:xfrm>
          <a:off x="4584700" y="94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69641</xdr:rowOff>
    </xdr:from>
    <xdr:ext cx="599010" cy="259045"/>
    <xdr:sp macro="" textlink="">
      <xdr:nvSpPr>
        <xdr:cNvPr id="137" name="総務費該当値テキスト"/>
        <xdr:cNvSpPr txBox="1"/>
      </xdr:nvSpPr>
      <xdr:spPr>
        <a:xfrm>
          <a:off x="4686300" y="932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40193</xdr:rowOff>
    </xdr:from>
    <xdr:to>
      <xdr:col>20</xdr:col>
      <xdr:colOff>38100</xdr:colOff>
      <xdr:row>59</xdr:row>
      <xdr:rowOff>141793</xdr:rowOff>
    </xdr:to>
    <xdr:sp macro="" textlink="">
      <xdr:nvSpPr>
        <xdr:cNvPr id="138" name="楕円 137"/>
        <xdr:cNvSpPr/>
      </xdr:nvSpPr>
      <xdr:spPr>
        <a:xfrm>
          <a:off x="3746500" y="101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132920</xdr:rowOff>
    </xdr:from>
    <xdr:ext cx="534377" cy="259045"/>
    <xdr:sp macro="" textlink="">
      <xdr:nvSpPr>
        <xdr:cNvPr id="139" name="テキスト ボックス 138"/>
        <xdr:cNvSpPr txBox="1"/>
      </xdr:nvSpPr>
      <xdr:spPr>
        <a:xfrm>
          <a:off x="3530111" y="102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9995</xdr:rowOff>
    </xdr:from>
    <xdr:to>
      <xdr:col>15</xdr:col>
      <xdr:colOff>101600</xdr:colOff>
      <xdr:row>59</xdr:row>
      <xdr:rowOff>111595</xdr:rowOff>
    </xdr:to>
    <xdr:sp macro="" textlink="">
      <xdr:nvSpPr>
        <xdr:cNvPr id="140" name="楕円 139"/>
        <xdr:cNvSpPr/>
      </xdr:nvSpPr>
      <xdr:spPr>
        <a:xfrm>
          <a:off x="2857500" y="101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128122</xdr:rowOff>
    </xdr:from>
    <xdr:ext cx="534377" cy="259045"/>
    <xdr:sp macro="" textlink="">
      <xdr:nvSpPr>
        <xdr:cNvPr id="141" name="テキスト ボックス 140"/>
        <xdr:cNvSpPr txBox="1"/>
      </xdr:nvSpPr>
      <xdr:spPr>
        <a:xfrm>
          <a:off x="2641111" y="99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73820</xdr:rowOff>
    </xdr:from>
    <xdr:to>
      <xdr:col>10</xdr:col>
      <xdr:colOff>165100</xdr:colOff>
      <xdr:row>58</xdr:row>
      <xdr:rowOff>3970</xdr:rowOff>
    </xdr:to>
    <xdr:sp macro="" textlink="">
      <xdr:nvSpPr>
        <xdr:cNvPr id="142" name="楕円 141"/>
        <xdr:cNvSpPr/>
      </xdr:nvSpPr>
      <xdr:spPr>
        <a:xfrm>
          <a:off x="1968500" y="98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20497</xdr:rowOff>
    </xdr:from>
    <xdr:ext cx="534377" cy="259045"/>
    <xdr:sp macro="" textlink="">
      <xdr:nvSpPr>
        <xdr:cNvPr id="143" name="テキスト ボックス 142"/>
        <xdr:cNvSpPr txBox="1"/>
      </xdr:nvSpPr>
      <xdr:spPr>
        <a:xfrm>
          <a:off x="1752111" y="96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89441</xdr:rowOff>
    </xdr:from>
    <xdr:to>
      <xdr:col>6</xdr:col>
      <xdr:colOff>38100</xdr:colOff>
      <xdr:row>58</xdr:row>
      <xdr:rowOff>19591</xdr:rowOff>
    </xdr:to>
    <xdr:sp macro="" textlink="">
      <xdr:nvSpPr>
        <xdr:cNvPr id="144" name="楕円 143"/>
        <xdr:cNvSpPr/>
      </xdr:nvSpPr>
      <xdr:spPr>
        <a:xfrm>
          <a:off x="1079500" y="98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36118</xdr:rowOff>
    </xdr:from>
    <xdr:ext cx="534377" cy="259045"/>
    <xdr:sp macro="" textlink="">
      <xdr:nvSpPr>
        <xdr:cNvPr id="145" name="テキスト ボックス 144"/>
        <xdr:cNvSpPr txBox="1"/>
      </xdr:nvSpPr>
      <xdr:spPr>
        <a:xfrm>
          <a:off x="863111" y="963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53115</xdr:rowOff>
    </xdr:from>
    <xdr:to>
      <xdr:col>24</xdr:col>
      <xdr:colOff>63500</xdr:colOff>
      <xdr:row>77</xdr:row>
      <xdr:rowOff>106521</xdr:rowOff>
    </xdr:to>
    <xdr:cxnSp macro="">
      <xdr:nvCxnSpPr>
        <xdr:cNvPr id="177" name="直線コネクタ 176"/>
        <xdr:cNvCxnSpPr/>
      </xdr:nvCxnSpPr>
      <xdr:spPr>
        <a:xfrm flipV="1">
          <a:off x="3797300" y="13254765"/>
          <a:ext cx="838200" cy="5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106521</xdr:rowOff>
    </xdr:from>
    <xdr:to>
      <xdr:col>19</xdr:col>
      <xdr:colOff>177800</xdr:colOff>
      <xdr:row>78</xdr:row>
      <xdr:rowOff>15036</xdr:rowOff>
    </xdr:to>
    <xdr:cxnSp macro="">
      <xdr:nvCxnSpPr>
        <xdr:cNvPr id="180" name="直線コネクタ 179"/>
        <xdr:cNvCxnSpPr/>
      </xdr:nvCxnSpPr>
      <xdr:spPr>
        <a:xfrm flipV="1">
          <a:off x="2908300" y="13308171"/>
          <a:ext cx="889000" cy="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15036</xdr:rowOff>
    </xdr:from>
    <xdr:to>
      <xdr:col>15</xdr:col>
      <xdr:colOff>50800</xdr:colOff>
      <xdr:row>78</xdr:row>
      <xdr:rowOff>57186</xdr:rowOff>
    </xdr:to>
    <xdr:cxnSp macro="">
      <xdr:nvCxnSpPr>
        <xdr:cNvPr id="183" name="直線コネクタ 182"/>
        <xdr:cNvCxnSpPr/>
      </xdr:nvCxnSpPr>
      <xdr:spPr>
        <a:xfrm flipV="1">
          <a:off x="2019300" y="13388136"/>
          <a:ext cx="8890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50884</xdr:rowOff>
    </xdr:from>
    <xdr:to>
      <xdr:col>10</xdr:col>
      <xdr:colOff>114300</xdr:colOff>
      <xdr:row>78</xdr:row>
      <xdr:rowOff>57186</xdr:rowOff>
    </xdr:to>
    <xdr:cxnSp macro="">
      <xdr:nvCxnSpPr>
        <xdr:cNvPr id="186" name="直線コネクタ 185"/>
        <xdr:cNvCxnSpPr/>
      </xdr:nvCxnSpPr>
      <xdr:spPr>
        <a:xfrm>
          <a:off x="1130300" y="1342398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2315</xdr:rowOff>
    </xdr:from>
    <xdr:to>
      <xdr:col>24</xdr:col>
      <xdr:colOff>114300</xdr:colOff>
      <xdr:row>77</xdr:row>
      <xdr:rowOff>103915</xdr:rowOff>
    </xdr:to>
    <xdr:sp macro="" textlink="">
      <xdr:nvSpPr>
        <xdr:cNvPr id="196" name="楕円 195"/>
        <xdr:cNvSpPr/>
      </xdr:nvSpPr>
      <xdr:spPr>
        <a:xfrm>
          <a:off x="4584700" y="132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152192</xdr:rowOff>
    </xdr:from>
    <xdr:ext cx="599010" cy="259045"/>
    <xdr:sp macro="" textlink="">
      <xdr:nvSpPr>
        <xdr:cNvPr id="197" name="民生費該当値テキスト"/>
        <xdr:cNvSpPr txBox="1"/>
      </xdr:nvSpPr>
      <xdr:spPr>
        <a:xfrm>
          <a:off x="4686300" y="1318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55721</xdr:rowOff>
    </xdr:from>
    <xdr:to>
      <xdr:col>20</xdr:col>
      <xdr:colOff>38100</xdr:colOff>
      <xdr:row>77</xdr:row>
      <xdr:rowOff>157321</xdr:rowOff>
    </xdr:to>
    <xdr:sp macro="" textlink="">
      <xdr:nvSpPr>
        <xdr:cNvPr id="198" name="楕円 197"/>
        <xdr:cNvSpPr/>
      </xdr:nvSpPr>
      <xdr:spPr>
        <a:xfrm>
          <a:off x="3746500" y="132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148448</xdr:rowOff>
    </xdr:from>
    <xdr:ext cx="599010" cy="259045"/>
    <xdr:sp macro="" textlink="">
      <xdr:nvSpPr>
        <xdr:cNvPr id="199" name="テキスト ボックス 198"/>
        <xdr:cNvSpPr txBox="1"/>
      </xdr:nvSpPr>
      <xdr:spPr>
        <a:xfrm>
          <a:off x="3497795" y="1335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135686</xdr:rowOff>
    </xdr:from>
    <xdr:to>
      <xdr:col>15</xdr:col>
      <xdr:colOff>101600</xdr:colOff>
      <xdr:row>78</xdr:row>
      <xdr:rowOff>65836</xdr:rowOff>
    </xdr:to>
    <xdr:sp macro="" textlink="">
      <xdr:nvSpPr>
        <xdr:cNvPr id="200" name="楕円 199"/>
        <xdr:cNvSpPr/>
      </xdr:nvSpPr>
      <xdr:spPr>
        <a:xfrm>
          <a:off x="28575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56963</xdr:rowOff>
    </xdr:from>
    <xdr:ext cx="599010" cy="259045"/>
    <xdr:sp macro="" textlink="">
      <xdr:nvSpPr>
        <xdr:cNvPr id="201" name="テキスト ボックス 200"/>
        <xdr:cNvSpPr txBox="1"/>
      </xdr:nvSpPr>
      <xdr:spPr>
        <a:xfrm>
          <a:off x="2608795" y="1343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6386</xdr:rowOff>
    </xdr:from>
    <xdr:to>
      <xdr:col>10</xdr:col>
      <xdr:colOff>165100</xdr:colOff>
      <xdr:row>78</xdr:row>
      <xdr:rowOff>107986</xdr:rowOff>
    </xdr:to>
    <xdr:sp macro="" textlink="">
      <xdr:nvSpPr>
        <xdr:cNvPr id="202" name="楕円 201"/>
        <xdr:cNvSpPr/>
      </xdr:nvSpPr>
      <xdr:spPr>
        <a:xfrm>
          <a:off x="1968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99113</xdr:rowOff>
    </xdr:from>
    <xdr:ext cx="599010" cy="259045"/>
    <xdr:sp macro="" textlink="">
      <xdr:nvSpPr>
        <xdr:cNvPr id="203" name="テキスト ボックス 202"/>
        <xdr:cNvSpPr txBox="1"/>
      </xdr:nvSpPr>
      <xdr:spPr>
        <a:xfrm>
          <a:off x="1719795" y="134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xdr:rowOff>
    </xdr:from>
    <xdr:to>
      <xdr:col>6</xdr:col>
      <xdr:colOff>38100</xdr:colOff>
      <xdr:row>78</xdr:row>
      <xdr:rowOff>101684</xdr:rowOff>
    </xdr:to>
    <xdr:sp macro="" textlink="">
      <xdr:nvSpPr>
        <xdr:cNvPr id="204" name="楕円 203"/>
        <xdr:cNvSpPr/>
      </xdr:nvSpPr>
      <xdr:spPr>
        <a:xfrm>
          <a:off x="1079500" y="133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92811</xdr:rowOff>
    </xdr:from>
    <xdr:ext cx="599010" cy="259045"/>
    <xdr:sp macro="" textlink="">
      <xdr:nvSpPr>
        <xdr:cNvPr id="205" name="テキスト ボックス 204"/>
        <xdr:cNvSpPr txBox="1"/>
      </xdr:nvSpPr>
      <xdr:spPr>
        <a:xfrm>
          <a:off x="830795" y="134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67907</xdr:rowOff>
    </xdr:from>
    <xdr:to>
      <xdr:col>24</xdr:col>
      <xdr:colOff>63500</xdr:colOff>
      <xdr:row>97</xdr:row>
      <xdr:rowOff>81738</xdr:rowOff>
    </xdr:to>
    <xdr:cxnSp macro="">
      <xdr:nvCxnSpPr>
        <xdr:cNvPr id="234" name="直線コネクタ 233"/>
        <xdr:cNvCxnSpPr/>
      </xdr:nvCxnSpPr>
      <xdr:spPr>
        <a:xfrm flipV="1">
          <a:off x="3797300" y="16698557"/>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81738</xdr:rowOff>
    </xdr:from>
    <xdr:to>
      <xdr:col>19</xdr:col>
      <xdr:colOff>177800</xdr:colOff>
      <xdr:row>97</xdr:row>
      <xdr:rowOff>85382</xdr:rowOff>
    </xdr:to>
    <xdr:cxnSp macro="">
      <xdr:nvCxnSpPr>
        <xdr:cNvPr id="237" name="直線コネクタ 236"/>
        <xdr:cNvCxnSpPr/>
      </xdr:nvCxnSpPr>
      <xdr:spPr>
        <a:xfrm flipV="1">
          <a:off x="2908300" y="16712388"/>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46101</xdr:rowOff>
    </xdr:from>
    <xdr:to>
      <xdr:col>15</xdr:col>
      <xdr:colOff>50800</xdr:colOff>
      <xdr:row>97</xdr:row>
      <xdr:rowOff>85382</xdr:rowOff>
    </xdr:to>
    <xdr:cxnSp macro="">
      <xdr:nvCxnSpPr>
        <xdr:cNvPr id="240" name="直線コネクタ 239"/>
        <xdr:cNvCxnSpPr/>
      </xdr:nvCxnSpPr>
      <xdr:spPr>
        <a:xfrm>
          <a:off x="2019300" y="16676751"/>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46101</xdr:rowOff>
    </xdr:from>
    <xdr:to>
      <xdr:col>10</xdr:col>
      <xdr:colOff>114300</xdr:colOff>
      <xdr:row>97</xdr:row>
      <xdr:rowOff>91593</xdr:rowOff>
    </xdr:to>
    <xdr:cxnSp macro="">
      <xdr:nvCxnSpPr>
        <xdr:cNvPr id="243" name="直線コネクタ 242"/>
        <xdr:cNvCxnSpPr/>
      </xdr:nvCxnSpPr>
      <xdr:spPr>
        <a:xfrm flipV="1">
          <a:off x="1130300" y="16676751"/>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17107</xdr:rowOff>
    </xdr:from>
    <xdr:to>
      <xdr:col>24</xdr:col>
      <xdr:colOff>114300</xdr:colOff>
      <xdr:row>97</xdr:row>
      <xdr:rowOff>118707</xdr:rowOff>
    </xdr:to>
    <xdr:sp macro="" textlink="">
      <xdr:nvSpPr>
        <xdr:cNvPr id="253" name="楕円 252"/>
        <xdr:cNvSpPr/>
      </xdr:nvSpPr>
      <xdr:spPr>
        <a:xfrm>
          <a:off x="4584700" y="166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103484</xdr:rowOff>
    </xdr:from>
    <xdr:ext cx="534377" cy="259045"/>
    <xdr:sp macro="" textlink="">
      <xdr:nvSpPr>
        <xdr:cNvPr id="254" name="衛生費該当値テキスト"/>
        <xdr:cNvSpPr txBox="1"/>
      </xdr:nvSpPr>
      <xdr:spPr>
        <a:xfrm>
          <a:off x="4686300" y="165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30938</xdr:rowOff>
    </xdr:from>
    <xdr:to>
      <xdr:col>20</xdr:col>
      <xdr:colOff>38100</xdr:colOff>
      <xdr:row>97</xdr:row>
      <xdr:rowOff>132538</xdr:rowOff>
    </xdr:to>
    <xdr:sp macro="" textlink="">
      <xdr:nvSpPr>
        <xdr:cNvPr id="255" name="楕円 254"/>
        <xdr:cNvSpPr/>
      </xdr:nvSpPr>
      <xdr:spPr>
        <a:xfrm>
          <a:off x="3746500" y="166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123665</xdr:rowOff>
    </xdr:from>
    <xdr:ext cx="534377" cy="259045"/>
    <xdr:sp macro="" textlink="">
      <xdr:nvSpPr>
        <xdr:cNvPr id="256" name="テキスト ボックス 255"/>
        <xdr:cNvSpPr txBox="1"/>
      </xdr:nvSpPr>
      <xdr:spPr>
        <a:xfrm>
          <a:off x="3530111" y="167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34582</xdr:rowOff>
    </xdr:from>
    <xdr:to>
      <xdr:col>15</xdr:col>
      <xdr:colOff>101600</xdr:colOff>
      <xdr:row>97</xdr:row>
      <xdr:rowOff>136182</xdr:rowOff>
    </xdr:to>
    <xdr:sp macro="" textlink="">
      <xdr:nvSpPr>
        <xdr:cNvPr id="257" name="楕円 256"/>
        <xdr:cNvSpPr/>
      </xdr:nvSpPr>
      <xdr:spPr>
        <a:xfrm>
          <a:off x="2857500" y="1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127309</xdr:rowOff>
    </xdr:from>
    <xdr:ext cx="534377" cy="259045"/>
    <xdr:sp macro="" textlink="">
      <xdr:nvSpPr>
        <xdr:cNvPr id="258" name="テキスト ボックス 257"/>
        <xdr:cNvSpPr txBox="1"/>
      </xdr:nvSpPr>
      <xdr:spPr>
        <a:xfrm>
          <a:off x="2641111" y="167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166751</xdr:rowOff>
    </xdr:from>
    <xdr:to>
      <xdr:col>10</xdr:col>
      <xdr:colOff>165100</xdr:colOff>
      <xdr:row>97</xdr:row>
      <xdr:rowOff>96901</xdr:rowOff>
    </xdr:to>
    <xdr:sp macro="" textlink="">
      <xdr:nvSpPr>
        <xdr:cNvPr id="259" name="楕円 258"/>
        <xdr:cNvSpPr/>
      </xdr:nvSpPr>
      <xdr:spPr>
        <a:xfrm>
          <a:off x="1968500" y="166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88028</xdr:rowOff>
    </xdr:from>
    <xdr:ext cx="534377" cy="259045"/>
    <xdr:sp macro="" textlink="">
      <xdr:nvSpPr>
        <xdr:cNvPr id="260" name="テキスト ボックス 259"/>
        <xdr:cNvSpPr txBox="1"/>
      </xdr:nvSpPr>
      <xdr:spPr>
        <a:xfrm>
          <a:off x="1752111" y="167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40793</xdr:rowOff>
    </xdr:from>
    <xdr:to>
      <xdr:col>6</xdr:col>
      <xdr:colOff>38100</xdr:colOff>
      <xdr:row>97</xdr:row>
      <xdr:rowOff>142393</xdr:rowOff>
    </xdr:to>
    <xdr:sp macro="" textlink="">
      <xdr:nvSpPr>
        <xdr:cNvPr id="261" name="楕円 260"/>
        <xdr:cNvSpPr/>
      </xdr:nvSpPr>
      <xdr:spPr>
        <a:xfrm>
          <a:off x="1079500" y="166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133520</xdr:rowOff>
    </xdr:from>
    <xdr:ext cx="534377" cy="259045"/>
    <xdr:sp macro="" textlink="">
      <xdr:nvSpPr>
        <xdr:cNvPr id="262" name="テキスト ボックス 261"/>
        <xdr:cNvSpPr txBox="1"/>
      </xdr:nvSpPr>
      <xdr:spPr>
        <a:xfrm>
          <a:off x="863111" y="167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146231</xdr:rowOff>
    </xdr:from>
    <xdr:to>
      <xdr:col>55</xdr:col>
      <xdr:colOff>0</xdr:colOff>
      <xdr:row>59</xdr:row>
      <xdr:rowOff>42578</xdr:rowOff>
    </xdr:to>
    <xdr:cxnSp macro="">
      <xdr:nvCxnSpPr>
        <xdr:cNvPr id="350" name="直線コネクタ 349"/>
        <xdr:cNvCxnSpPr/>
      </xdr:nvCxnSpPr>
      <xdr:spPr>
        <a:xfrm flipV="1">
          <a:off x="9639300" y="10090331"/>
          <a:ext cx="8382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42578</xdr:rowOff>
    </xdr:from>
    <xdr:to>
      <xdr:col>50</xdr:col>
      <xdr:colOff>114300</xdr:colOff>
      <xdr:row>59</xdr:row>
      <xdr:rowOff>44243</xdr:rowOff>
    </xdr:to>
    <xdr:cxnSp macro="">
      <xdr:nvCxnSpPr>
        <xdr:cNvPr id="353" name="直線コネクタ 352"/>
        <xdr:cNvCxnSpPr/>
      </xdr:nvCxnSpPr>
      <xdr:spPr>
        <a:xfrm flipV="1">
          <a:off x="8750300" y="1015812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38333</xdr:rowOff>
    </xdr:from>
    <xdr:to>
      <xdr:col>45</xdr:col>
      <xdr:colOff>177800</xdr:colOff>
      <xdr:row>59</xdr:row>
      <xdr:rowOff>44243</xdr:rowOff>
    </xdr:to>
    <xdr:cxnSp macro="">
      <xdr:nvCxnSpPr>
        <xdr:cNvPr id="356" name="直線コネクタ 355"/>
        <xdr:cNvCxnSpPr/>
      </xdr:nvCxnSpPr>
      <xdr:spPr>
        <a:xfrm>
          <a:off x="7861300" y="10153883"/>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38333</xdr:rowOff>
    </xdr:from>
    <xdr:to>
      <xdr:col>41</xdr:col>
      <xdr:colOff>50800</xdr:colOff>
      <xdr:row>59</xdr:row>
      <xdr:rowOff>39246</xdr:rowOff>
    </xdr:to>
    <xdr:cxnSp macro="">
      <xdr:nvCxnSpPr>
        <xdr:cNvPr id="359" name="直線コネクタ 358"/>
        <xdr:cNvCxnSpPr/>
      </xdr:nvCxnSpPr>
      <xdr:spPr>
        <a:xfrm flipV="1">
          <a:off x="6972300" y="1015388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95431</xdr:rowOff>
    </xdr:from>
    <xdr:to>
      <xdr:col>55</xdr:col>
      <xdr:colOff>50800</xdr:colOff>
      <xdr:row>59</xdr:row>
      <xdr:rowOff>25581</xdr:rowOff>
    </xdr:to>
    <xdr:sp macro="" textlink="">
      <xdr:nvSpPr>
        <xdr:cNvPr id="369" name="楕円 368"/>
        <xdr:cNvSpPr/>
      </xdr:nvSpPr>
      <xdr:spPr>
        <a:xfrm>
          <a:off x="10426700" y="100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10358</xdr:rowOff>
    </xdr:from>
    <xdr:ext cx="469744" cy="259045"/>
    <xdr:sp macro="" textlink="">
      <xdr:nvSpPr>
        <xdr:cNvPr id="370" name="農林水産業費該当値テキスト"/>
        <xdr:cNvSpPr txBox="1"/>
      </xdr:nvSpPr>
      <xdr:spPr>
        <a:xfrm>
          <a:off x="10528300" y="995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163228</xdr:rowOff>
    </xdr:from>
    <xdr:to>
      <xdr:col>50</xdr:col>
      <xdr:colOff>165100</xdr:colOff>
      <xdr:row>59</xdr:row>
      <xdr:rowOff>93378</xdr:rowOff>
    </xdr:to>
    <xdr:sp macro="" textlink="">
      <xdr:nvSpPr>
        <xdr:cNvPr id="371" name="楕円 370"/>
        <xdr:cNvSpPr/>
      </xdr:nvSpPr>
      <xdr:spPr>
        <a:xfrm>
          <a:off x="9588500" y="101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84505</xdr:rowOff>
    </xdr:from>
    <xdr:ext cx="469744" cy="259045"/>
    <xdr:sp macro="" textlink="">
      <xdr:nvSpPr>
        <xdr:cNvPr id="372" name="テキスト ボックス 371"/>
        <xdr:cNvSpPr txBox="1"/>
      </xdr:nvSpPr>
      <xdr:spPr>
        <a:xfrm>
          <a:off x="9404428" y="1020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164893</xdr:rowOff>
    </xdr:from>
    <xdr:to>
      <xdr:col>46</xdr:col>
      <xdr:colOff>38100</xdr:colOff>
      <xdr:row>59</xdr:row>
      <xdr:rowOff>95043</xdr:rowOff>
    </xdr:to>
    <xdr:sp macro="" textlink="">
      <xdr:nvSpPr>
        <xdr:cNvPr id="373" name="楕円 372"/>
        <xdr:cNvSpPr/>
      </xdr:nvSpPr>
      <xdr:spPr>
        <a:xfrm>
          <a:off x="8699500" y="101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86170</xdr:rowOff>
    </xdr:from>
    <xdr:ext cx="469744" cy="259045"/>
    <xdr:sp macro="" textlink="">
      <xdr:nvSpPr>
        <xdr:cNvPr id="374" name="テキスト ボックス 373"/>
        <xdr:cNvSpPr txBox="1"/>
      </xdr:nvSpPr>
      <xdr:spPr>
        <a:xfrm>
          <a:off x="8515428" y="1020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158983</xdr:rowOff>
    </xdr:from>
    <xdr:to>
      <xdr:col>41</xdr:col>
      <xdr:colOff>101600</xdr:colOff>
      <xdr:row>59</xdr:row>
      <xdr:rowOff>89133</xdr:rowOff>
    </xdr:to>
    <xdr:sp macro="" textlink="">
      <xdr:nvSpPr>
        <xdr:cNvPr id="375" name="楕円 374"/>
        <xdr:cNvSpPr/>
      </xdr:nvSpPr>
      <xdr:spPr>
        <a:xfrm>
          <a:off x="7810500" y="101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80260</xdr:rowOff>
    </xdr:from>
    <xdr:ext cx="469744" cy="259045"/>
    <xdr:sp macro="" textlink="">
      <xdr:nvSpPr>
        <xdr:cNvPr id="376" name="テキスト ボックス 375"/>
        <xdr:cNvSpPr txBox="1"/>
      </xdr:nvSpPr>
      <xdr:spPr>
        <a:xfrm>
          <a:off x="7626428" y="1019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159896</xdr:rowOff>
    </xdr:from>
    <xdr:to>
      <xdr:col>36</xdr:col>
      <xdr:colOff>165100</xdr:colOff>
      <xdr:row>59</xdr:row>
      <xdr:rowOff>90046</xdr:rowOff>
    </xdr:to>
    <xdr:sp macro="" textlink="">
      <xdr:nvSpPr>
        <xdr:cNvPr id="377" name="楕円 376"/>
        <xdr:cNvSpPr/>
      </xdr:nvSpPr>
      <xdr:spPr>
        <a:xfrm>
          <a:off x="6921500" y="101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81173</xdr:rowOff>
    </xdr:from>
    <xdr:ext cx="469744" cy="259045"/>
    <xdr:sp macro="" textlink="">
      <xdr:nvSpPr>
        <xdr:cNvPr id="378" name="テキスト ボックス 377"/>
        <xdr:cNvSpPr txBox="1"/>
      </xdr:nvSpPr>
      <xdr:spPr>
        <a:xfrm>
          <a:off x="6737428" y="1019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55256</xdr:rowOff>
    </xdr:from>
    <xdr:to>
      <xdr:col>55</xdr:col>
      <xdr:colOff>0</xdr:colOff>
      <xdr:row>78</xdr:row>
      <xdr:rowOff>81499</xdr:rowOff>
    </xdr:to>
    <xdr:cxnSp macro="">
      <xdr:nvCxnSpPr>
        <xdr:cNvPr id="405" name="直線コネクタ 404"/>
        <xdr:cNvCxnSpPr/>
      </xdr:nvCxnSpPr>
      <xdr:spPr>
        <a:xfrm flipV="1">
          <a:off x="9639300" y="13428356"/>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81499</xdr:rowOff>
    </xdr:from>
    <xdr:to>
      <xdr:col>50</xdr:col>
      <xdr:colOff>114300</xdr:colOff>
      <xdr:row>78</xdr:row>
      <xdr:rowOff>92906</xdr:rowOff>
    </xdr:to>
    <xdr:cxnSp macro="">
      <xdr:nvCxnSpPr>
        <xdr:cNvPr id="408" name="直線コネクタ 407"/>
        <xdr:cNvCxnSpPr/>
      </xdr:nvCxnSpPr>
      <xdr:spPr>
        <a:xfrm flipV="1">
          <a:off x="8750300" y="13454599"/>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92906</xdr:rowOff>
    </xdr:from>
    <xdr:to>
      <xdr:col>45</xdr:col>
      <xdr:colOff>177800</xdr:colOff>
      <xdr:row>78</xdr:row>
      <xdr:rowOff>102233</xdr:rowOff>
    </xdr:to>
    <xdr:cxnSp macro="">
      <xdr:nvCxnSpPr>
        <xdr:cNvPr id="411" name="直線コネクタ 410"/>
        <xdr:cNvCxnSpPr/>
      </xdr:nvCxnSpPr>
      <xdr:spPr>
        <a:xfrm flipV="1">
          <a:off x="7861300" y="13466006"/>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86894</xdr:rowOff>
    </xdr:from>
    <xdr:to>
      <xdr:col>41</xdr:col>
      <xdr:colOff>50800</xdr:colOff>
      <xdr:row>78</xdr:row>
      <xdr:rowOff>102233</xdr:rowOff>
    </xdr:to>
    <xdr:cxnSp macro="">
      <xdr:nvCxnSpPr>
        <xdr:cNvPr id="414" name="直線コネクタ 413"/>
        <xdr:cNvCxnSpPr/>
      </xdr:nvCxnSpPr>
      <xdr:spPr>
        <a:xfrm>
          <a:off x="6972300" y="13459994"/>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4456</xdr:rowOff>
    </xdr:from>
    <xdr:to>
      <xdr:col>55</xdr:col>
      <xdr:colOff>50800</xdr:colOff>
      <xdr:row>78</xdr:row>
      <xdr:rowOff>106056</xdr:rowOff>
    </xdr:to>
    <xdr:sp macro="" textlink="">
      <xdr:nvSpPr>
        <xdr:cNvPr id="424" name="楕円 423"/>
        <xdr:cNvSpPr/>
      </xdr:nvSpPr>
      <xdr:spPr>
        <a:xfrm>
          <a:off x="10426700" y="133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90833</xdr:rowOff>
    </xdr:from>
    <xdr:ext cx="469744" cy="259045"/>
    <xdr:sp macro="" textlink="">
      <xdr:nvSpPr>
        <xdr:cNvPr id="425" name="商工費該当値テキスト"/>
        <xdr:cNvSpPr txBox="1"/>
      </xdr:nvSpPr>
      <xdr:spPr>
        <a:xfrm>
          <a:off x="10528300" y="1329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30699</xdr:rowOff>
    </xdr:from>
    <xdr:to>
      <xdr:col>50</xdr:col>
      <xdr:colOff>165100</xdr:colOff>
      <xdr:row>78</xdr:row>
      <xdr:rowOff>132299</xdr:rowOff>
    </xdr:to>
    <xdr:sp macro="" textlink="">
      <xdr:nvSpPr>
        <xdr:cNvPr id="426" name="楕円 425"/>
        <xdr:cNvSpPr/>
      </xdr:nvSpPr>
      <xdr:spPr>
        <a:xfrm>
          <a:off x="9588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123426</xdr:rowOff>
    </xdr:from>
    <xdr:ext cx="469744" cy="259045"/>
    <xdr:sp macro="" textlink="">
      <xdr:nvSpPr>
        <xdr:cNvPr id="427" name="テキスト ボックス 426"/>
        <xdr:cNvSpPr txBox="1"/>
      </xdr:nvSpPr>
      <xdr:spPr>
        <a:xfrm>
          <a:off x="9404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42106</xdr:rowOff>
    </xdr:from>
    <xdr:to>
      <xdr:col>46</xdr:col>
      <xdr:colOff>38100</xdr:colOff>
      <xdr:row>78</xdr:row>
      <xdr:rowOff>143706</xdr:rowOff>
    </xdr:to>
    <xdr:sp macro="" textlink="">
      <xdr:nvSpPr>
        <xdr:cNvPr id="428" name="楕円 427"/>
        <xdr:cNvSpPr/>
      </xdr:nvSpPr>
      <xdr:spPr>
        <a:xfrm>
          <a:off x="8699500" y="134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134833</xdr:rowOff>
    </xdr:from>
    <xdr:ext cx="469744" cy="259045"/>
    <xdr:sp macro="" textlink="">
      <xdr:nvSpPr>
        <xdr:cNvPr id="429" name="テキスト ボックス 428"/>
        <xdr:cNvSpPr txBox="1"/>
      </xdr:nvSpPr>
      <xdr:spPr>
        <a:xfrm>
          <a:off x="8515428" y="135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51433</xdr:rowOff>
    </xdr:from>
    <xdr:to>
      <xdr:col>41</xdr:col>
      <xdr:colOff>101600</xdr:colOff>
      <xdr:row>78</xdr:row>
      <xdr:rowOff>153033</xdr:rowOff>
    </xdr:to>
    <xdr:sp macro="" textlink="">
      <xdr:nvSpPr>
        <xdr:cNvPr id="430" name="楕円 429"/>
        <xdr:cNvSpPr/>
      </xdr:nvSpPr>
      <xdr:spPr>
        <a:xfrm>
          <a:off x="7810500" y="134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144160</xdr:rowOff>
    </xdr:from>
    <xdr:ext cx="469744" cy="259045"/>
    <xdr:sp macro="" textlink="">
      <xdr:nvSpPr>
        <xdr:cNvPr id="431" name="テキスト ボックス 430"/>
        <xdr:cNvSpPr txBox="1"/>
      </xdr:nvSpPr>
      <xdr:spPr>
        <a:xfrm>
          <a:off x="7626428" y="135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36094</xdr:rowOff>
    </xdr:from>
    <xdr:to>
      <xdr:col>36</xdr:col>
      <xdr:colOff>165100</xdr:colOff>
      <xdr:row>78</xdr:row>
      <xdr:rowOff>137694</xdr:rowOff>
    </xdr:to>
    <xdr:sp macro="" textlink="">
      <xdr:nvSpPr>
        <xdr:cNvPr id="432" name="楕円 431"/>
        <xdr:cNvSpPr/>
      </xdr:nvSpPr>
      <xdr:spPr>
        <a:xfrm>
          <a:off x="6921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128821</xdr:rowOff>
    </xdr:from>
    <xdr:ext cx="469744" cy="259045"/>
    <xdr:sp macro="" textlink="">
      <xdr:nvSpPr>
        <xdr:cNvPr id="433" name="テキスト ボックス 432"/>
        <xdr:cNvSpPr txBox="1"/>
      </xdr:nvSpPr>
      <xdr:spPr>
        <a:xfrm>
          <a:off x="6737428" y="13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26493</xdr:rowOff>
    </xdr:from>
    <xdr:to>
      <xdr:col>55</xdr:col>
      <xdr:colOff>0</xdr:colOff>
      <xdr:row>97</xdr:row>
      <xdr:rowOff>50597</xdr:rowOff>
    </xdr:to>
    <xdr:cxnSp macro="">
      <xdr:nvCxnSpPr>
        <xdr:cNvPr id="462" name="直線コネクタ 461"/>
        <xdr:cNvCxnSpPr/>
      </xdr:nvCxnSpPr>
      <xdr:spPr>
        <a:xfrm flipV="1">
          <a:off x="9639300" y="16657143"/>
          <a:ext cx="8382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50597</xdr:rowOff>
    </xdr:from>
    <xdr:to>
      <xdr:col>50</xdr:col>
      <xdr:colOff>114300</xdr:colOff>
      <xdr:row>97</xdr:row>
      <xdr:rowOff>128067</xdr:rowOff>
    </xdr:to>
    <xdr:cxnSp macro="">
      <xdr:nvCxnSpPr>
        <xdr:cNvPr id="465" name="直線コネクタ 464"/>
        <xdr:cNvCxnSpPr/>
      </xdr:nvCxnSpPr>
      <xdr:spPr>
        <a:xfrm flipV="1">
          <a:off x="8750300" y="16681247"/>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43142</xdr:rowOff>
    </xdr:from>
    <xdr:to>
      <xdr:col>45</xdr:col>
      <xdr:colOff>177800</xdr:colOff>
      <xdr:row>97</xdr:row>
      <xdr:rowOff>128067</xdr:rowOff>
    </xdr:to>
    <xdr:cxnSp macro="">
      <xdr:nvCxnSpPr>
        <xdr:cNvPr id="468" name="直線コネクタ 467"/>
        <xdr:cNvCxnSpPr/>
      </xdr:nvCxnSpPr>
      <xdr:spPr>
        <a:xfrm>
          <a:off x="7861300" y="16673792"/>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43142</xdr:rowOff>
    </xdr:from>
    <xdr:to>
      <xdr:col>41</xdr:col>
      <xdr:colOff>50800</xdr:colOff>
      <xdr:row>97</xdr:row>
      <xdr:rowOff>168859</xdr:rowOff>
    </xdr:to>
    <xdr:cxnSp macro="">
      <xdr:nvCxnSpPr>
        <xdr:cNvPr id="471" name="直線コネクタ 470"/>
        <xdr:cNvCxnSpPr/>
      </xdr:nvCxnSpPr>
      <xdr:spPr>
        <a:xfrm flipV="1">
          <a:off x="6972300" y="16673792"/>
          <a:ext cx="889000" cy="1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147143</xdr:rowOff>
    </xdr:from>
    <xdr:to>
      <xdr:col>55</xdr:col>
      <xdr:colOff>50800</xdr:colOff>
      <xdr:row>97</xdr:row>
      <xdr:rowOff>77293</xdr:rowOff>
    </xdr:to>
    <xdr:sp macro="" textlink="">
      <xdr:nvSpPr>
        <xdr:cNvPr id="481" name="楕円 480"/>
        <xdr:cNvSpPr/>
      </xdr:nvSpPr>
      <xdr:spPr>
        <a:xfrm>
          <a:off x="10426700" y="166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125570</xdr:rowOff>
    </xdr:from>
    <xdr:ext cx="534377" cy="259045"/>
    <xdr:sp macro="" textlink="">
      <xdr:nvSpPr>
        <xdr:cNvPr id="482" name="土木費該当値テキスト"/>
        <xdr:cNvSpPr txBox="1"/>
      </xdr:nvSpPr>
      <xdr:spPr>
        <a:xfrm>
          <a:off x="10528300" y="165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171247</xdr:rowOff>
    </xdr:from>
    <xdr:to>
      <xdr:col>50</xdr:col>
      <xdr:colOff>165100</xdr:colOff>
      <xdr:row>97</xdr:row>
      <xdr:rowOff>101397</xdr:rowOff>
    </xdr:to>
    <xdr:sp macro="" textlink="">
      <xdr:nvSpPr>
        <xdr:cNvPr id="483" name="楕円 482"/>
        <xdr:cNvSpPr/>
      </xdr:nvSpPr>
      <xdr:spPr>
        <a:xfrm>
          <a:off x="9588500" y="166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92524</xdr:rowOff>
    </xdr:from>
    <xdr:ext cx="534377" cy="259045"/>
    <xdr:sp macro="" textlink="">
      <xdr:nvSpPr>
        <xdr:cNvPr id="484" name="テキスト ボックス 483"/>
        <xdr:cNvSpPr txBox="1"/>
      </xdr:nvSpPr>
      <xdr:spPr>
        <a:xfrm>
          <a:off x="9372111" y="167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77267</xdr:rowOff>
    </xdr:from>
    <xdr:to>
      <xdr:col>46</xdr:col>
      <xdr:colOff>38100</xdr:colOff>
      <xdr:row>98</xdr:row>
      <xdr:rowOff>7417</xdr:rowOff>
    </xdr:to>
    <xdr:sp macro="" textlink="">
      <xdr:nvSpPr>
        <xdr:cNvPr id="485" name="楕円 484"/>
        <xdr:cNvSpPr/>
      </xdr:nvSpPr>
      <xdr:spPr>
        <a:xfrm>
          <a:off x="8699500" y="167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169994</xdr:rowOff>
    </xdr:from>
    <xdr:ext cx="534377" cy="259045"/>
    <xdr:sp macro="" textlink="">
      <xdr:nvSpPr>
        <xdr:cNvPr id="486" name="テキスト ボックス 485"/>
        <xdr:cNvSpPr txBox="1"/>
      </xdr:nvSpPr>
      <xdr:spPr>
        <a:xfrm>
          <a:off x="8483111" y="168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163792</xdr:rowOff>
    </xdr:from>
    <xdr:to>
      <xdr:col>41</xdr:col>
      <xdr:colOff>101600</xdr:colOff>
      <xdr:row>97</xdr:row>
      <xdr:rowOff>93942</xdr:rowOff>
    </xdr:to>
    <xdr:sp macro="" textlink="">
      <xdr:nvSpPr>
        <xdr:cNvPr id="487" name="楕円 486"/>
        <xdr:cNvSpPr/>
      </xdr:nvSpPr>
      <xdr:spPr>
        <a:xfrm>
          <a:off x="7810500" y="166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85069</xdr:rowOff>
    </xdr:from>
    <xdr:ext cx="534377" cy="259045"/>
    <xdr:sp macro="" textlink="">
      <xdr:nvSpPr>
        <xdr:cNvPr id="488" name="テキスト ボックス 487"/>
        <xdr:cNvSpPr txBox="1"/>
      </xdr:nvSpPr>
      <xdr:spPr>
        <a:xfrm>
          <a:off x="7594111"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118059</xdr:rowOff>
    </xdr:from>
    <xdr:to>
      <xdr:col>36</xdr:col>
      <xdr:colOff>165100</xdr:colOff>
      <xdr:row>98</xdr:row>
      <xdr:rowOff>48209</xdr:rowOff>
    </xdr:to>
    <xdr:sp macro="" textlink="">
      <xdr:nvSpPr>
        <xdr:cNvPr id="489" name="楕円 488"/>
        <xdr:cNvSpPr/>
      </xdr:nvSpPr>
      <xdr:spPr>
        <a:xfrm>
          <a:off x="6921500" y="167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39336</xdr:rowOff>
    </xdr:from>
    <xdr:ext cx="534377" cy="259045"/>
    <xdr:sp macro="" textlink="">
      <xdr:nvSpPr>
        <xdr:cNvPr id="490" name="テキスト ボックス 489"/>
        <xdr:cNvSpPr txBox="1"/>
      </xdr:nvSpPr>
      <xdr:spPr>
        <a:xfrm>
          <a:off x="6705111" y="168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109696</xdr:rowOff>
    </xdr:from>
    <xdr:to>
      <xdr:col>85</xdr:col>
      <xdr:colOff>127000</xdr:colOff>
      <xdr:row>34</xdr:row>
      <xdr:rowOff>165817</xdr:rowOff>
    </xdr:to>
    <xdr:cxnSp macro="">
      <xdr:nvCxnSpPr>
        <xdr:cNvPr id="516" name="直線コネクタ 515"/>
        <xdr:cNvCxnSpPr/>
      </xdr:nvCxnSpPr>
      <xdr:spPr>
        <a:xfrm flipV="1">
          <a:off x="15481300" y="5938996"/>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165817</xdr:rowOff>
    </xdr:from>
    <xdr:to>
      <xdr:col>81</xdr:col>
      <xdr:colOff>50800</xdr:colOff>
      <xdr:row>35</xdr:row>
      <xdr:rowOff>426</xdr:rowOff>
    </xdr:to>
    <xdr:cxnSp macro="">
      <xdr:nvCxnSpPr>
        <xdr:cNvPr id="519" name="直線コネクタ 518"/>
        <xdr:cNvCxnSpPr/>
      </xdr:nvCxnSpPr>
      <xdr:spPr>
        <a:xfrm flipV="1">
          <a:off x="14592300" y="5995117"/>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426</xdr:rowOff>
    </xdr:from>
    <xdr:to>
      <xdr:col>76</xdr:col>
      <xdr:colOff>114300</xdr:colOff>
      <xdr:row>35</xdr:row>
      <xdr:rowOff>35973</xdr:rowOff>
    </xdr:to>
    <xdr:cxnSp macro="">
      <xdr:nvCxnSpPr>
        <xdr:cNvPr id="522" name="直線コネクタ 521"/>
        <xdr:cNvCxnSpPr/>
      </xdr:nvCxnSpPr>
      <xdr:spPr>
        <a:xfrm flipV="1">
          <a:off x="13703300" y="6001176"/>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35973</xdr:rowOff>
    </xdr:from>
    <xdr:to>
      <xdr:col>71</xdr:col>
      <xdr:colOff>177800</xdr:colOff>
      <xdr:row>35</xdr:row>
      <xdr:rowOff>69234</xdr:rowOff>
    </xdr:to>
    <xdr:cxnSp macro="">
      <xdr:nvCxnSpPr>
        <xdr:cNvPr id="525" name="直線コネクタ 524"/>
        <xdr:cNvCxnSpPr/>
      </xdr:nvCxnSpPr>
      <xdr:spPr>
        <a:xfrm flipV="1">
          <a:off x="12814300" y="6036723"/>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58896</xdr:rowOff>
    </xdr:from>
    <xdr:to>
      <xdr:col>85</xdr:col>
      <xdr:colOff>177800</xdr:colOff>
      <xdr:row>34</xdr:row>
      <xdr:rowOff>160496</xdr:rowOff>
    </xdr:to>
    <xdr:sp macro="" textlink="">
      <xdr:nvSpPr>
        <xdr:cNvPr id="535" name="楕円 534"/>
        <xdr:cNvSpPr/>
      </xdr:nvSpPr>
      <xdr:spPr>
        <a:xfrm>
          <a:off x="16268700" y="58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81773</xdr:rowOff>
    </xdr:from>
    <xdr:ext cx="534377" cy="259045"/>
    <xdr:sp macro="" textlink="">
      <xdr:nvSpPr>
        <xdr:cNvPr id="536" name="消防費該当値テキスト"/>
        <xdr:cNvSpPr txBox="1"/>
      </xdr:nvSpPr>
      <xdr:spPr>
        <a:xfrm>
          <a:off x="16370300" y="57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115017</xdr:rowOff>
    </xdr:from>
    <xdr:to>
      <xdr:col>81</xdr:col>
      <xdr:colOff>101600</xdr:colOff>
      <xdr:row>35</xdr:row>
      <xdr:rowOff>45167</xdr:rowOff>
    </xdr:to>
    <xdr:sp macro="" textlink="">
      <xdr:nvSpPr>
        <xdr:cNvPr id="537" name="楕円 536"/>
        <xdr:cNvSpPr/>
      </xdr:nvSpPr>
      <xdr:spPr>
        <a:xfrm>
          <a:off x="15430500" y="59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61694</xdr:rowOff>
    </xdr:from>
    <xdr:ext cx="534377" cy="259045"/>
    <xdr:sp macro="" textlink="">
      <xdr:nvSpPr>
        <xdr:cNvPr id="538" name="テキスト ボックス 537"/>
        <xdr:cNvSpPr txBox="1"/>
      </xdr:nvSpPr>
      <xdr:spPr>
        <a:xfrm>
          <a:off x="15214111" y="571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121076</xdr:rowOff>
    </xdr:from>
    <xdr:to>
      <xdr:col>76</xdr:col>
      <xdr:colOff>165100</xdr:colOff>
      <xdr:row>35</xdr:row>
      <xdr:rowOff>51226</xdr:rowOff>
    </xdr:to>
    <xdr:sp macro="" textlink="">
      <xdr:nvSpPr>
        <xdr:cNvPr id="539" name="楕円 538"/>
        <xdr:cNvSpPr/>
      </xdr:nvSpPr>
      <xdr:spPr>
        <a:xfrm>
          <a:off x="145415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67753</xdr:rowOff>
    </xdr:from>
    <xdr:ext cx="534377" cy="259045"/>
    <xdr:sp macro="" textlink="">
      <xdr:nvSpPr>
        <xdr:cNvPr id="540" name="テキスト ボックス 539"/>
        <xdr:cNvSpPr txBox="1"/>
      </xdr:nvSpPr>
      <xdr:spPr>
        <a:xfrm>
          <a:off x="14325111" y="5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156623</xdr:rowOff>
    </xdr:from>
    <xdr:to>
      <xdr:col>72</xdr:col>
      <xdr:colOff>38100</xdr:colOff>
      <xdr:row>35</xdr:row>
      <xdr:rowOff>86773</xdr:rowOff>
    </xdr:to>
    <xdr:sp macro="" textlink="">
      <xdr:nvSpPr>
        <xdr:cNvPr id="541" name="楕円 540"/>
        <xdr:cNvSpPr/>
      </xdr:nvSpPr>
      <xdr:spPr>
        <a:xfrm>
          <a:off x="13652500" y="59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103300</xdr:rowOff>
    </xdr:from>
    <xdr:ext cx="534377" cy="259045"/>
    <xdr:sp macro="" textlink="">
      <xdr:nvSpPr>
        <xdr:cNvPr id="542" name="テキスト ボックス 541"/>
        <xdr:cNvSpPr txBox="1"/>
      </xdr:nvSpPr>
      <xdr:spPr>
        <a:xfrm>
          <a:off x="13436111" y="57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18434</xdr:rowOff>
    </xdr:from>
    <xdr:to>
      <xdr:col>67</xdr:col>
      <xdr:colOff>101600</xdr:colOff>
      <xdr:row>35</xdr:row>
      <xdr:rowOff>120034</xdr:rowOff>
    </xdr:to>
    <xdr:sp macro="" textlink="">
      <xdr:nvSpPr>
        <xdr:cNvPr id="543" name="楕円 542"/>
        <xdr:cNvSpPr/>
      </xdr:nvSpPr>
      <xdr:spPr>
        <a:xfrm>
          <a:off x="12763500" y="60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136561</xdr:rowOff>
    </xdr:from>
    <xdr:ext cx="534377" cy="259045"/>
    <xdr:sp macro="" textlink="">
      <xdr:nvSpPr>
        <xdr:cNvPr id="544" name="テキスト ボックス 543"/>
        <xdr:cNvSpPr txBox="1"/>
      </xdr:nvSpPr>
      <xdr:spPr>
        <a:xfrm>
          <a:off x="12547111" y="57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148654</xdr:rowOff>
    </xdr:from>
    <xdr:to>
      <xdr:col>85</xdr:col>
      <xdr:colOff>127000</xdr:colOff>
      <xdr:row>57</xdr:row>
      <xdr:rowOff>2540</xdr:rowOff>
    </xdr:to>
    <xdr:cxnSp macro="">
      <xdr:nvCxnSpPr>
        <xdr:cNvPr id="574" name="直線コネクタ 573"/>
        <xdr:cNvCxnSpPr/>
      </xdr:nvCxnSpPr>
      <xdr:spPr>
        <a:xfrm flipV="1">
          <a:off x="15481300" y="9578404"/>
          <a:ext cx="838200" cy="1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144805</xdr:rowOff>
    </xdr:from>
    <xdr:to>
      <xdr:col>81</xdr:col>
      <xdr:colOff>50800</xdr:colOff>
      <xdr:row>57</xdr:row>
      <xdr:rowOff>2540</xdr:rowOff>
    </xdr:to>
    <xdr:cxnSp macro="">
      <xdr:nvCxnSpPr>
        <xdr:cNvPr id="577" name="直線コネクタ 576"/>
        <xdr:cNvCxnSpPr/>
      </xdr:nvCxnSpPr>
      <xdr:spPr>
        <a:xfrm>
          <a:off x="14592300" y="9231655"/>
          <a:ext cx="889000" cy="5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144805</xdr:rowOff>
    </xdr:from>
    <xdr:to>
      <xdr:col>76</xdr:col>
      <xdr:colOff>114300</xdr:colOff>
      <xdr:row>57</xdr:row>
      <xdr:rowOff>4255</xdr:rowOff>
    </xdr:to>
    <xdr:cxnSp macro="">
      <xdr:nvCxnSpPr>
        <xdr:cNvPr id="580" name="直線コネクタ 579"/>
        <xdr:cNvCxnSpPr/>
      </xdr:nvCxnSpPr>
      <xdr:spPr>
        <a:xfrm flipV="1">
          <a:off x="13703300" y="9231655"/>
          <a:ext cx="889000" cy="5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4255</xdr:rowOff>
    </xdr:from>
    <xdr:to>
      <xdr:col>71</xdr:col>
      <xdr:colOff>177800</xdr:colOff>
      <xdr:row>57</xdr:row>
      <xdr:rowOff>41421</xdr:rowOff>
    </xdr:to>
    <xdr:cxnSp macro="">
      <xdr:nvCxnSpPr>
        <xdr:cNvPr id="583" name="直線コネクタ 582"/>
        <xdr:cNvCxnSpPr/>
      </xdr:nvCxnSpPr>
      <xdr:spPr>
        <a:xfrm flipV="1">
          <a:off x="12814300" y="9776905"/>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97854</xdr:rowOff>
    </xdr:from>
    <xdr:to>
      <xdr:col>85</xdr:col>
      <xdr:colOff>177800</xdr:colOff>
      <xdr:row>56</xdr:row>
      <xdr:rowOff>28004</xdr:rowOff>
    </xdr:to>
    <xdr:sp macro="" textlink="">
      <xdr:nvSpPr>
        <xdr:cNvPr id="593" name="楕円 592"/>
        <xdr:cNvSpPr/>
      </xdr:nvSpPr>
      <xdr:spPr>
        <a:xfrm>
          <a:off x="16268700" y="95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76281</xdr:rowOff>
    </xdr:from>
    <xdr:ext cx="534377" cy="259045"/>
    <xdr:sp macro="" textlink="">
      <xdr:nvSpPr>
        <xdr:cNvPr id="594" name="教育費該当値テキスト"/>
        <xdr:cNvSpPr txBox="1"/>
      </xdr:nvSpPr>
      <xdr:spPr>
        <a:xfrm>
          <a:off x="16370300" y="95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123190</xdr:rowOff>
    </xdr:from>
    <xdr:to>
      <xdr:col>81</xdr:col>
      <xdr:colOff>101600</xdr:colOff>
      <xdr:row>57</xdr:row>
      <xdr:rowOff>53340</xdr:rowOff>
    </xdr:to>
    <xdr:sp macro="" textlink="">
      <xdr:nvSpPr>
        <xdr:cNvPr id="595" name="楕円 594"/>
        <xdr:cNvSpPr/>
      </xdr:nvSpPr>
      <xdr:spPr>
        <a:xfrm>
          <a:off x="15430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44467</xdr:rowOff>
    </xdr:from>
    <xdr:ext cx="534377" cy="259045"/>
    <xdr:sp macro="" textlink="">
      <xdr:nvSpPr>
        <xdr:cNvPr id="596" name="テキスト ボックス 595"/>
        <xdr:cNvSpPr txBox="1"/>
      </xdr:nvSpPr>
      <xdr:spPr>
        <a:xfrm>
          <a:off x="15214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94005</xdr:rowOff>
    </xdr:from>
    <xdr:to>
      <xdr:col>76</xdr:col>
      <xdr:colOff>165100</xdr:colOff>
      <xdr:row>54</xdr:row>
      <xdr:rowOff>24155</xdr:rowOff>
    </xdr:to>
    <xdr:sp macro="" textlink="">
      <xdr:nvSpPr>
        <xdr:cNvPr id="597" name="楕円 596"/>
        <xdr:cNvSpPr/>
      </xdr:nvSpPr>
      <xdr:spPr>
        <a:xfrm>
          <a:off x="14541500" y="9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40682</xdr:rowOff>
    </xdr:from>
    <xdr:ext cx="534377" cy="259045"/>
    <xdr:sp macro="" textlink="">
      <xdr:nvSpPr>
        <xdr:cNvPr id="598" name="テキスト ボックス 597"/>
        <xdr:cNvSpPr txBox="1"/>
      </xdr:nvSpPr>
      <xdr:spPr>
        <a:xfrm>
          <a:off x="14325111" y="8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124905</xdr:rowOff>
    </xdr:from>
    <xdr:to>
      <xdr:col>72</xdr:col>
      <xdr:colOff>38100</xdr:colOff>
      <xdr:row>57</xdr:row>
      <xdr:rowOff>55055</xdr:rowOff>
    </xdr:to>
    <xdr:sp macro="" textlink="">
      <xdr:nvSpPr>
        <xdr:cNvPr id="599" name="楕円 598"/>
        <xdr:cNvSpPr/>
      </xdr:nvSpPr>
      <xdr:spPr>
        <a:xfrm>
          <a:off x="13652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46182</xdr:rowOff>
    </xdr:from>
    <xdr:ext cx="534377" cy="259045"/>
    <xdr:sp macro="" textlink="">
      <xdr:nvSpPr>
        <xdr:cNvPr id="600" name="テキスト ボックス 599"/>
        <xdr:cNvSpPr txBox="1"/>
      </xdr:nvSpPr>
      <xdr:spPr>
        <a:xfrm>
          <a:off x="13436111"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162071</xdr:rowOff>
    </xdr:from>
    <xdr:to>
      <xdr:col>67</xdr:col>
      <xdr:colOff>101600</xdr:colOff>
      <xdr:row>57</xdr:row>
      <xdr:rowOff>92221</xdr:rowOff>
    </xdr:to>
    <xdr:sp macro="" textlink="">
      <xdr:nvSpPr>
        <xdr:cNvPr id="601" name="楕円 600"/>
        <xdr:cNvSpPr/>
      </xdr:nvSpPr>
      <xdr:spPr>
        <a:xfrm>
          <a:off x="12763500" y="97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83348</xdr:rowOff>
    </xdr:from>
    <xdr:ext cx="534377" cy="259045"/>
    <xdr:sp macro="" textlink="">
      <xdr:nvSpPr>
        <xdr:cNvPr id="602" name="テキスト ボックス 601"/>
        <xdr:cNvSpPr txBox="1"/>
      </xdr:nvSpPr>
      <xdr:spPr>
        <a:xfrm>
          <a:off x="12547111" y="98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167932</xdr:rowOff>
    </xdr:from>
    <xdr:to>
      <xdr:col>85</xdr:col>
      <xdr:colOff>127000</xdr:colOff>
      <xdr:row>78</xdr:row>
      <xdr:rowOff>25400</xdr:rowOff>
    </xdr:to>
    <xdr:cxnSp macro="">
      <xdr:nvCxnSpPr>
        <xdr:cNvPr id="627" name="直線コネクタ 626"/>
        <xdr:cNvCxnSpPr/>
      </xdr:nvCxnSpPr>
      <xdr:spPr>
        <a:xfrm>
          <a:off x="15481300" y="13369582"/>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167932</xdr:rowOff>
    </xdr:from>
    <xdr:to>
      <xdr:col>81</xdr:col>
      <xdr:colOff>50800</xdr:colOff>
      <xdr:row>78</xdr:row>
      <xdr:rowOff>17342</xdr:rowOff>
    </xdr:to>
    <xdr:cxnSp macro="">
      <xdr:nvCxnSpPr>
        <xdr:cNvPr id="630" name="直線コネクタ 629"/>
        <xdr:cNvCxnSpPr/>
      </xdr:nvCxnSpPr>
      <xdr:spPr>
        <a:xfrm flipV="1">
          <a:off x="14592300" y="13369582"/>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17342</xdr:rowOff>
    </xdr:from>
    <xdr:to>
      <xdr:col>76</xdr:col>
      <xdr:colOff>114300</xdr:colOff>
      <xdr:row>78</xdr:row>
      <xdr:rowOff>25400</xdr:rowOff>
    </xdr:to>
    <xdr:cxnSp macro="">
      <xdr:nvCxnSpPr>
        <xdr:cNvPr id="633" name="直線コネクタ 632"/>
        <xdr:cNvCxnSpPr/>
      </xdr:nvCxnSpPr>
      <xdr:spPr>
        <a:xfrm flipV="1">
          <a:off x="13703300" y="13390442"/>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22256</xdr:rowOff>
    </xdr:from>
    <xdr:to>
      <xdr:col>71</xdr:col>
      <xdr:colOff>177800</xdr:colOff>
      <xdr:row>78</xdr:row>
      <xdr:rowOff>25400</xdr:rowOff>
    </xdr:to>
    <xdr:cxnSp macro="">
      <xdr:nvCxnSpPr>
        <xdr:cNvPr id="636" name="直線コネクタ 635"/>
        <xdr:cNvCxnSpPr/>
      </xdr:nvCxnSpPr>
      <xdr:spPr>
        <a:xfrm>
          <a:off x="12814300" y="13395356"/>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117132</xdr:rowOff>
    </xdr:from>
    <xdr:to>
      <xdr:col>81</xdr:col>
      <xdr:colOff>101600</xdr:colOff>
      <xdr:row>78</xdr:row>
      <xdr:rowOff>47282</xdr:rowOff>
    </xdr:to>
    <xdr:sp macro="" textlink="">
      <xdr:nvSpPr>
        <xdr:cNvPr id="648" name="楕円 647"/>
        <xdr:cNvSpPr/>
      </xdr:nvSpPr>
      <xdr:spPr>
        <a:xfrm>
          <a:off x="15430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38409</xdr:rowOff>
    </xdr:from>
    <xdr:ext cx="378565" cy="259045"/>
    <xdr:sp macro="" textlink="">
      <xdr:nvSpPr>
        <xdr:cNvPr id="649" name="テキスト ボックス 648"/>
        <xdr:cNvSpPr txBox="1"/>
      </xdr:nvSpPr>
      <xdr:spPr>
        <a:xfrm>
          <a:off x="15292017" y="13411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137992</xdr:rowOff>
    </xdr:from>
    <xdr:to>
      <xdr:col>76</xdr:col>
      <xdr:colOff>165100</xdr:colOff>
      <xdr:row>78</xdr:row>
      <xdr:rowOff>68142</xdr:rowOff>
    </xdr:to>
    <xdr:sp macro="" textlink="">
      <xdr:nvSpPr>
        <xdr:cNvPr id="650" name="楕円 649"/>
        <xdr:cNvSpPr/>
      </xdr:nvSpPr>
      <xdr:spPr>
        <a:xfrm>
          <a:off x="14541500" y="133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59269</xdr:rowOff>
    </xdr:from>
    <xdr:ext cx="378565" cy="259045"/>
    <xdr:sp macro="" textlink="">
      <xdr:nvSpPr>
        <xdr:cNvPr id="651" name="テキスト ボックス 650"/>
        <xdr:cNvSpPr txBox="1"/>
      </xdr:nvSpPr>
      <xdr:spPr>
        <a:xfrm>
          <a:off x="14403017" y="1343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142906</xdr:rowOff>
    </xdr:from>
    <xdr:to>
      <xdr:col>67</xdr:col>
      <xdr:colOff>101600</xdr:colOff>
      <xdr:row>78</xdr:row>
      <xdr:rowOff>73056</xdr:rowOff>
    </xdr:to>
    <xdr:sp macro="" textlink="">
      <xdr:nvSpPr>
        <xdr:cNvPr id="654" name="楕円 653"/>
        <xdr:cNvSpPr/>
      </xdr:nvSpPr>
      <xdr:spPr>
        <a:xfrm>
          <a:off x="12763500" y="133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64183</xdr:rowOff>
    </xdr:from>
    <xdr:ext cx="313932" cy="259045"/>
    <xdr:sp macro="" textlink="">
      <xdr:nvSpPr>
        <xdr:cNvPr id="655" name="テキスト ボックス 654"/>
        <xdr:cNvSpPr txBox="1"/>
      </xdr:nvSpPr>
      <xdr:spPr>
        <a:xfrm>
          <a:off x="12657333" y="13437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139438</xdr:rowOff>
    </xdr:from>
    <xdr:to>
      <xdr:col>85</xdr:col>
      <xdr:colOff>127000</xdr:colOff>
      <xdr:row>96</xdr:row>
      <xdr:rowOff>159049</xdr:rowOff>
    </xdr:to>
    <xdr:cxnSp macro="">
      <xdr:nvCxnSpPr>
        <xdr:cNvPr id="686" name="直線コネクタ 685"/>
        <xdr:cNvCxnSpPr/>
      </xdr:nvCxnSpPr>
      <xdr:spPr>
        <a:xfrm>
          <a:off x="15481300" y="16598638"/>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139438</xdr:rowOff>
    </xdr:from>
    <xdr:to>
      <xdr:col>81</xdr:col>
      <xdr:colOff>50800</xdr:colOff>
      <xdr:row>97</xdr:row>
      <xdr:rowOff>24323</xdr:rowOff>
    </xdr:to>
    <xdr:cxnSp macro="">
      <xdr:nvCxnSpPr>
        <xdr:cNvPr id="689" name="直線コネクタ 688"/>
        <xdr:cNvCxnSpPr/>
      </xdr:nvCxnSpPr>
      <xdr:spPr>
        <a:xfrm flipV="1">
          <a:off x="14592300" y="16598638"/>
          <a:ext cx="8890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24323</xdr:rowOff>
    </xdr:from>
    <xdr:to>
      <xdr:col>76</xdr:col>
      <xdr:colOff>114300</xdr:colOff>
      <xdr:row>97</xdr:row>
      <xdr:rowOff>47003</xdr:rowOff>
    </xdr:to>
    <xdr:cxnSp macro="">
      <xdr:nvCxnSpPr>
        <xdr:cNvPr id="692" name="直線コネクタ 691"/>
        <xdr:cNvCxnSpPr/>
      </xdr:nvCxnSpPr>
      <xdr:spPr>
        <a:xfrm flipV="1">
          <a:off x="13703300" y="16654973"/>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47003</xdr:rowOff>
    </xdr:from>
    <xdr:to>
      <xdr:col>71</xdr:col>
      <xdr:colOff>177800</xdr:colOff>
      <xdr:row>97</xdr:row>
      <xdr:rowOff>77293</xdr:rowOff>
    </xdr:to>
    <xdr:cxnSp macro="">
      <xdr:nvCxnSpPr>
        <xdr:cNvPr id="695" name="直線コネクタ 694"/>
        <xdr:cNvCxnSpPr/>
      </xdr:nvCxnSpPr>
      <xdr:spPr>
        <a:xfrm flipV="1">
          <a:off x="12814300" y="16677653"/>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108249</xdr:rowOff>
    </xdr:from>
    <xdr:to>
      <xdr:col>85</xdr:col>
      <xdr:colOff>177800</xdr:colOff>
      <xdr:row>97</xdr:row>
      <xdr:rowOff>38399</xdr:rowOff>
    </xdr:to>
    <xdr:sp macro="" textlink="">
      <xdr:nvSpPr>
        <xdr:cNvPr id="705" name="楕円 704"/>
        <xdr:cNvSpPr/>
      </xdr:nvSpPr>
      <xdr:spPr>
        <a:xfrm>
          <a:off x="16268700" y="165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86676</xdr:rowOff>
    </xdr:from>
    <xdr:ext cx="534377" cy="259045"/>
    <xdr:sp macro="" textlink="">
      <xdr:nvSpPr>
        <xdr:cNvPr id="706" name="公債費該当値テキスト"/>
        <xdr:cNvSpPr txBox="1"/>
      </xdr:nvSpPr>
      <xdr:spPr>
        <a:xfrm>
          <a:off x="16370300" y="165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88638</xdr:rowOff>
    </xdr:from>
    <xdr:to>
      <xdr:col>81</xdr:col>
      <xdr:colOff>101600</xdr:colOff>
      <xdr:row>97</xdr:row>
      <xdr:rowOff>18788</xdr:rowOff>
    </xdr:to>
    <xdr:sp macro="" textlink="">
      <xdr:nvSpPr>
        <xdr:cNvPr id="707" name="楕円 706"/>
        <xdr:cNvSpPr/>
      </xdr:nvSpPr>
      <xdr:spPr>
        <a:xfrm>
          <a:off x="15430500" y="165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9915</xdr:rowOff>
    </xdr:from>
    <xdr:ext cx="534377" cy="259045"/>
    <xdr:sp macro="" textlink="">
      <xdr:nvSpPr>
        <xdr:cNvPr id="708" name="テキスト ボックス 707"/>
        <xdr:cNvSpPr txBox="1"/>
      </xdr:nvSpPr>
      <xdr:spPr>
        <a:xfrm>
          <a:off x="15214111" y="1664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144973</xdr:rowOff>
    </xdr:from>
    <xdr:to>
      <xdr:col>76</xdr:col>
      <xdr:colOff>165100</xdr:colOff>
      <xdr:row>97</xdr:row>
      <xdr:rowOff>75123</xdr:rowOff>
    </xdr:to>
    <xdr:sp macro="" textlink="">
      <xdr:nvSpPr>
        <xdr:cNvPr id="709" name="楕円 708"/>
        <xdr:cNvSpPr/>
      </xdr:nvSpPr>
      <xdr:spPr>
        <a:xfrm>
          <a:off x="14541500" y="166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66250</xdr:rowOff>
    </xdr:from>
    <xdr:ext cx="534377" cy="259045"/>
    <xdr:sp macro="" textlink="">
      <xdr:nvSpPr>
        <xdr:cNvPr id="710" name="テキスト ボックス 709"/>
        <xdr:cNvSpPr txBox="1"/>
      </xdr:nvSpPr>
      <xdr:spPr>
        <a:xfrm>
          <a:off x="14325111" y="1669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167653</xdr:rowOff>
    </xdr:from>
    <xdr:to>
      <xdr:col>72</xdr:col>
      <xdr:colOff>38100</xdr:colOff>
      <xdr:row>97</xdr:row>
      <xdr:rowOff>97803</xdr:rowOff>
    </xdr:to>
    <xdr:sp macro="" textlink="">
      <xdr:nvSpPr>
        <xdr:cNvPr id="711" name="楕円 710"/>
        <xdr:cNvSpPr/>
      </xdr:nvSpPr>
      <xdr:spPr>
        <a:xfrm>
          <a:off x="13652500" y="166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88930</xdr:rowOff>
    </xdr:from>
    <xdr:ext cx="534377" cy="259045"/>
    <xdr:sp macro="" textlink="">
      <xdr:nvSpPr>
        <xdr:cNvPr id="712" name="テキスト ボックス 711"/>
        <xdr:cNvSpPr txBox="1"/>
      </xdr:nvSpPr>
      <xdr:spPr>
        <a:xfrm>
          <a:off x="13436111" y="167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26493</xdr:rowOff>
    </xdr:from>
    <xdr:to>
      <xdr:col>67</xdr:col>
      <xdr:colOff>101600</xdr:colOff>
      <xdr:row>97</xdr:row>
      <xdr:rowOff>128093</xdr:rowOff>
    </xdr:to>
    <xdr:sp macro="" textlink="">
      <xdr:nvSpPr>
        <xdr:cNvPr id="713" name="楕円 712"/>
        <xdr:cNvSpPr/>
      </xdr:nvSpPr>
      <xdr:spPr>
        <a:xfrm>
          <a:off x="12763500" y="166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119220</xdr:rowOff>
    </xdr:from>
    <xdr:ext cx="534377" cy="259045"/>
    <xdr:sp macro="" textlink="">
      <xdr:nvSpPr>
        <xdr:cNvPr id="714" name="テキスト ボックス 713"/>
        <xdr:cNvSpPr txBox="1"/>
      </xdr:nvSpPr>
      <xdr:spPr>
        <a:xfrm>
          <a:off x="12547111" y="167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109982</xdr:rowOff>
    </xdr:from>
    <xdr:to>
      <xdr:col>116</xdr:col>
      <xdr:colOff>62864</xdr:colOff>
      <xdr:row>39</xdr:row>
      <xdr:rowOff>44450</xdr:rowOff>
    </xdr:to>
    <xdr:cxnSp macro="">
      <xdr:nvCxnSpPr>
        <xdr:cNvPr id="738" name="直線コネクタ 737"/>
        <xdr:cNvCxnSpPr/>
      </xdr:nvCxnSpPr>
      <xdr:spPr>
        <a:xfrm flipV="1">
          <a:off x="22159595" y="5767832"/>
          <a:ext cx="1269" cy="96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53357</xdr:rowOff>
    </xdr:from>
    <xdr:ext cx="249299" cy="259045"/>
    <xdr:sp macro="" textlink="">
      <xdr:nvSpPr>
        <xdr:cNvPr id="739"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56659</xdr:rowOff>
    </xdr:from>
    <xdr:ext cx="469744" cy="259045"/>
    <xdr:sp macro="" textlink="">
      <xdr:nvSpPr>
        <xdr:cNvPr id="741" name="諸支出金最大値テキスト"/>
        <xdr:cNvSpPr txBox="1"/>
      </xdr:nvSpPr>
      <xdr:spPr>
        <a:xfrm>
          <a:off x="22212300" y="554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109982</xdr:rowOff>
    </xdr:from>
    <xdr:to>
      <xdr:col>116</xdr:col>
      <xdr:colOff>152400</xdr:colOff>
      <xdr:row>33</xdr:row>
      <xdr:rowOff>109982</xdr:rowOff>
    </xdr:to>
    <xdr:cxnSp macro="">
      <xdr:nvCxnSpPr>
        <xdr:cNvPr id="742" name="直線コネクタ 741"/>
        <xdr:cNvCxnSpPr/>
      </xdr:nvCxnSpPr>
      <xdr:spPr>
        <a:xfrm>
          <a:off x="22072600" y="576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142257</xdr:rowOff>
    </xdr:from>
    <xdr:ext cx="378565" cy="259045"/>
    <xdr:sp macro="" textlink="">
      <xdr:nvSpPr>
        <xdr:cNvPr id="744" name="諸支出金平均値テキスト"/>
        <xdr:cNvSpPr txBox="1"/>
      </xdr:nvSpPr>
      <xdr:spPr>
        <a:xfrm>
          <a:off x="22212300" y="64859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119380</xdr:rowOff>
    </xdr:from>
    <xdr:to>
      <xdr:col>116</xdr:col>
      <xdr:colOff>114300</xdr:colOff>
      <xdr:row>39</xdr:row>
      <xdr:rowOff>49530</xdr:rowOff>
    </xdr:to>
    <xdr:sp macro="" textlink="">
      <xdr:nvSpPr>
        <xdr:cNvPr id="745" name="フローチャート: 判断 744"/>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124333</xdr:rowOff>
    </xdr:from>
    <xdr:to>
      <xdr:col>112</xdr:col>
      <xdr:colOff>38100</xdr:colOff>
      <xdr:row>39</xdr:row>
      <xdr:rowOff>54483</xdr:rowOff>
    </xdr:to>
    <xdr:sp macro="" textlink="">
      <xdr:nvSpPr>
        <xdr:cNvPr id="747" name="フローチャート: 判断 746"/>
        <xdr:cNvSpPr/>
      </xdr:nvSpPr>
      <xdr:spPr>
        <a:xfrm>
          <a:off x="21272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71010</xdr:rowOff>
    </xdr:from>
    <xdr:ext cx="378565" cy="259045"/>
    <xdr:sp macro="" textlink="">
      <xdr:nvSpPr>
        <xdr:cNvPr id="748" name="テキスト ボックス 747"/>
        <xdr:cNvSpPr txBox="1"/>
      </xdr:nvSpPr>
      <xdr:spPr>
        <a:xfrm>
          <a:off x="21134017" y="641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98806</xdr:rowOff>
    </xdr:from>
    <xdr:to>
      <xdr:col>107</xdr:col>
      <xdr:colOff>101600</xdr:colOff>
      <xdr:row>39</xdr:row>
      <xdr:rowOff>28956</xdr:rowOff>
    </xdr:to>
    <xdr:sp macro="" textlink="">
      <xdr:nvSpPr>
        <xdr:cNvPr id="750" name="フローチャート: 判断 749"/>
        <xdr:cNvSpPr/>
      </xdr:nvSpPr>
      <xdr:spPr>
        <a:xfrm>
          <a:off x="20383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45483</xdr:rowOff>
    </xdr:from>
    <xdr:ext cx="378565" cy="259045"/>
    <xdr:sp macro="" textlink="">
      <xdr:nvSpPr>
        <xdr:cNvPr id="751" name="テキスト ボックス 750"/>
        <xdr:cNvSpPr txBox="1"/>
      </xdr:nvSpPr>
      <xdr:spPr>
        <a:xfrm>
          <a:off x="20245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153035</xdr:rowOff>
    </xdr:from>
    <xdr:to>
      <xdr:col>102</xdr:col>
      <xdr:colOff>114300</xdr:colOff>
      <xdr:row>39</xdr:row>
      <xdr:rowOff>44450</xdr:rowOff>
    </xdr:to>
    <xdr:cxnSp macro="">
      <xdr:nvCxnSpPr>
        <xdr:cNvPr id="752" name="直線コネクタ 751"/>
        <xdr:cNvCxnSpPr/>
      </xdr:nvCxnSpPr>
      <xdr:spPr>
        <a:xfrm>
          <a:off x="18656300" y="5467985"/>
          <a:ext cx="8890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134239</xdr:rowOff>
    </xdr:from>
    <xdr:to>
      <xdr:col>102</xdr:col>
      <xdr:colOff>165100</xdr:colOff>
      <xdr:row>39</xdr:row>
      <xdr:rowOff>64389</xdr:rowOff>
    </xdr:to>
    <xdr:sp macro="" textlink="">
      <xdr:nvSpPr>
        <xdr:cNvPr id="753" name="フローチャート: 判断 752"/>
        <xdr:cNvSpPr/>
      </xdr:nvSpPr>
      <xdr:spPr>
        <a:xfrm>
          <a:off x="19494500" y="66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80916</xdr:rowOff>
    </xdr:from>
    <xdr:ext cx="313932" cy="259045"/>
    <xdr:sp macro="" textlink="">
      <xdr:nvSpPr>
        <xdr:cNvPr id="754" name="テキスト ボックス 753"/>
        <xdr:cNvSpPr txBox="1"/>
      </xdr:nvSpPr>
      <xdr:spPr>
        <a:xfrm>
          <a:off x="19388333" y="6424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112903</xdr:rowOff>
    </xdr:from>
    <xdr:to>
      <xdr:col>98</xdr:col>
      <xdr:colOff>38100</xdr:colOff>
      <xdr:row>39</xdr:row>
      <xdr:rowOff>43053</xdr:rowOff>
    </xdr:to>
    <xdr:sp macro="" textlink="">
      <xdr:nvSpPr>
        <xdr:cNvPr id="755" name="フローチャート: 判断 754"/>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34180</xdr:rowOff>
    </xdr:from>
    <xdr:ext cx="378565" cy="259045"/>
    <xdr:sp macro="" textlink="">
      <xdr:nvSpPr>
        <xdr:cNvPr id="756" name="テキスト ボックス 755"/>
        <xdr:cNvSpPr txBox="1"/>
      </xdr:nvSpPr>
      <xdr:spPr>
        <a:xfrm>
          <a:off x="18467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97807</xdr:rowOff>
    </xdr:from>
    <xdr:ext cx="249299" cy="259045"/>
    <xdr:sp macro="" textlink="">
      <xdr:nvSpPr>
        <xdr:cNvPr id="763"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102235</xdr:rowOff>
    </xdr:from>
    <xdr:to>
      <xdr:col>98</xdr:col>
      <xdr:colOff>38100</xdr:colOff>
      <xdr:row>32</xdr:row>
      <xdr:rowOff>32385</xdr:rowOff>
    </xdr:to>
    <xdr:sp macro="" textlink="">
      <xdr:nvSpPr>
        <xdr:cNvPr id="770" name="楕円 769"/>
        <xdr:cNvSpPr/>
      </xdr:nvSpPr>
      <xdr:spPr>
        <a:xfrm>
          <a:off x="18605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48912</xdr:rowOff>
    </xdr:from>
    <xdr:ext cx="469744" cy="259045"/>
    <xdr:sp macro="" textlink="">
      <xdr:nvSpPr>
        <xdr:cNvPr id="771" name="テキスト ボックス 770"/>
        <xdr:cNvSpPr txBox="1"/>
      </xdr:nvSpPr>
      <xdr:spPr>
        <a:xfrm>
          <a:off x="18421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・目的別歳出において、類似団体平均を上回っている消防費については、常に類似団体平均を上回り、かつ、数値も上昇している。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は、今後、施設の老朽化に伴う施設改修や緊急車両の更新を予定していることから、負担金の増加が見込まれる。このため、市のみならず、一部事務組合においても効率的な運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その他として、総務費が大きな伸びを見せたが、これは、特別定額給付金給付に係る補助金の増によるものである。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en-US" sz="1300">
              <a:latin typeface="ＭＳ Ｐゴシック" panose="020B0600070205080204" pitchFamily="50" charset="-128"/>
              <a:ea typeface="ＭＳ Ｐゴシック" panose="020B0600070205080204" pitchFamily="50" charset="-128"/>
            </a:rPr>
            <a:t>公債費については、昨年度から住民一人当たりのコストは減少したが、今後、学校給食共同調理場建替事業に係る地方債の元金償還が開始されることに伴い、住民一人当たりコストが上昇に転じることが見込まれることや、民生費につい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年連続で増加傾向にあることから、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市税徴収強化や受益者負担の見直しを図るなど、自主財源確保に向けた取り組みが必要である。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・令和元年度と比較して、令和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年度決算は</a:t>
          </a:r>
          <a:r>
            <a:rPr kumimoji="1" lang="en-US" altLang="ja-JP" sz="1050">
              <a:latin typeface="ＭＳ ゴシック" pitchFamily="49" charset="-128"/>
              <a:ea typeface="ＭＳ ゴシック" pitchFamily="49" charset="-128"/>
            </a:rPr>
            <a:t>27.28%</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24.79%</a:t>
          </a:r>
          <a:r>
            <a:rPr kumimoji="1" lang="ja-JP" altLang="en-US" sz="1050">
              <a:latin typeface="ＭＳ ゴシック" pitchFamily="49" charset="-128"/>
              <a:ea typeface="ＭＳ ゴシック" pitchFamily="49" charset="-128"/>
            </a:rPr>
            <a:t>となり、</a:t>
          </a:r>
          <a:r>
            <a:rPr kumimoji="1" lang="en-US" altLang="ja-JP" sz="1050">
              <a:latin typeface="ＭＳ ゴシック" pitchFamily="49" charset="-128"/>
              <a:ea typeface="ＭＳ ゴシック" pitchFamily="49" charset="-128"/>
            </a:rPr>
            <a:t>2.49</a:t>
          </a:r>
          <a:r>
            <a:rPr kumimoji="1" lang="ja-JP" altLang="en-US" sz="1050">
              <a:latin typeface="ＭＳ ゴシック" pitchFamily="49" charset="-128"/>
              <a:ea typeface="ＭＳ ゴシック" pitchFamily="49" charset="-128"/>
            </a:rPr>
            <a:t>ポイント減少した。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・実質収支は、昨年度同様、約</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億円となったことから、数値の変動はなかった。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・財政調整基金残高は、令和元年度決算においては、約</a:t>
          </a:r>
          <a:r>
            <a:rPr kumimoji="1" lang="en-US" altLang="ja-JP" sz="1050">
              <a:latin typeface="ＭＳ ゴシック" pitchFamily="49" charset="-128"/>
              <a:ea typeface="ＭＳ ゴシック" pitchFamily="49" charset="-128"/>
            </a:rPr>
            <a:t>24.1</a:t>
          </a:r>
          <a:r>
            <a:rPr kumimoji="1" lang="ja-JP" altLang="en-US" sz="1050">
              <a:latin typeface="ＭＳ ゴシック" pitchFamily="49" charset="-128"/>
              <a:ea typeface="ＭＳ ゴシック" pitchFamily="49" charset="-128"/>
            </a:rPr>
            <a:t>億円であったものが、令和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年度決算において、約</a:t>
          </a:r>
          <a:r>
            <a:rPr kumimoji="1" lang="en-US" altLang="ja-JP" sz="1050">
              <a:latin typeface="ＭＳ ゴシック" pitchFamily="49" charset="-128"/>
              <a:ea typeface="ＭＳ ゴシック" pitchFamily="49" charset="-128"/>
            </a:rPr>
            <a:t>21.9</a:t>
          </a:r>
          <a:r>
            <a:rPr kumimoji="1" lang="ja-JP" altLang="en-US" sz="1050">
              <a:latin typeface="ＭＳ ゴシック" pitchFamily="49" charset="-128"/>
              <a:ea typeface="ＭＳ ゴシック" pitchFamily="49" charset="-128"/>
            </a:rPr>
            <a:t>億円となり、約</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億円減少したことで、標準財政規模における財政調整基金残高の比率が</a:t>
          </a:r>
          <a:r>
            <a:rPr kumimoji="1" lang="en-US" altLang="ja-JP" sz="1050">
              <a:latin typeface="ＭＳ ゴシック" pitchFamily="49" charset="-128"/>
              <a:ea typeface="ＭＳ ゴシック" pitchFamily="49" charset="-128"/>
            </a:rPr>
            <a:t>2.49</a:t>
          </a:r>
          <a:r>
            <a:rPr kumimoji="1" lang="ja-JP" altLang="en-US" sz="1050">
              <a:latin typeface="ＭＳ ゴシック" pitchFamily="49" charset="-128"/>
              <a:ea typeface="ＭＳ ゴシック" pitchFamily="49" charset="-128"/>
            </a:rPr>
            <a:t>ポイント減少した。</a:t>
          </a:r>
          <a:endParaRPr kumimoji="1" lang="en-US" altLang="ja-JP" sz="105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ゴシック" pitchFamily="49" charset="-128"/>
              <a:ea typeface="ＭＳ ゴシック" pitchFamily="49" charset="-128"/>
            </a:rPr>
            <a:t>・実質単年度収支が、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年連続して赤字となり、財政調整基金に依存した財政運営となっていることから、</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、市税徴収強化や受益者負担の見直しを図るなど、自主財源確保に向けた取り組みが必要である。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年度及び経年において、全ての会計が黒字である。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ぞれぞれの会計の令和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年度決算額を令和元年度と比較した場合、水道事業を除き、横這い又は増加した。下水道事業については、令和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年度からの公営企業化に伴い、一般会計からの繰出しを行ったことから、黒字額及び比率が大きくなった。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水道事業では令和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年度に料金の改定を実施したことから経営戦略の見直しを行い、更なる経営の健全化に努め、下水道事業については、独立採算の原則に則り、より効率的な事業運営を推進していく必要がる。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後期高齢者特別会計及び介護保険特別会計については、高齢化などの社会情勢の変化に伴う各種サービスに係る需要増による一般会計からの繰出金が増加が見込まれるため、給付費や医療費の抑制に繋がる効果的な事業を実施する必要が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28164056</v>
      </c>
      <c r="BO4" s="395"/>
      <c r="BP4" s="395"/>
      <c r="BQ4" s="395"/>
      <c r="BR4" s="395"/>
      <c r="BS4" s="395"/>
      <c r="BT4" s="395"/>
      <c r="BU4" s="396"/>
      <c r="BV4" s="394">
        <v>20742200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6.8</v>
      </c>
      <c r="CU4" s="401"/>
      <c r="CV4" s="401"/>
      <c r="CW4" s="401"/>
      <c r="CX4" s="401"/>
      <c r="CY4" s="401"/>
      <c r="CZ4" s="401"/>
      <c r="DA4" s="402"/>
      <c r="DB4" s="400">
        <v>6.8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27162755</v>
      </c>
      <c r="BO5" s="432"/>
      <c r="BP5" s="432"/>
      <c r="BQ5" s="432"/>
      <c r="BR5" s="432"/>
      <c r="BS5" s="432"/>
      <c r="BT5" s="432"/>
      <c r="BU5" s="433"/>
      <c r="BV5" s="431">
        <v>19746229</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91</v>
      </c>
      <c r="CU5" s="429"/>
      <c r="CV5" s="429"/>
      <c r="CW5" s="429"/>
      <c r="CX5" s="429"/>
      <c r="CY5" s="429"/>
      <c r="CZ5" s="429"/>
      <c r="DA5" s="430"/>
      <c r="DB5" s="428">
        <v>94.3</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1001301</v>
      </c>
      <c r="BO6" s="432"/>
      <c r="BP6" s="432"/>
      <c r="BQ6" s="432"/>
      <c r="BR6" s="432"/>
      <c r="BS6" s="432"/>
      <c r="BT6" s="432"/>
      <c r="BU6" s="433"/>
      <c r="BV6" s="431">
        <v>995971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96.3</v>
      </c>
      <c r="CU6" s="469"/>
      <c r="CV6" s="469"/>
      <c r="CW6" s="469"/>
      <c r="CX6" s="469"/>
      <c r="CY6" s="469"/>
      <c r="CZ6" s="469"/>
      <c r="DA6" s="470"/>
      <c r="DB6" s="468">
        <v>100.5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172889</v>
      </c>
      <c r="BO7" s="432"/>
      <c r="BP7" s="432"/>
      <c r="BQ7" s="432"/>
      <c r="BR7" s="432"/>
      <c r="BS7" s="432"/>
      <c r="BT7" s="432"/>
      <c r="BU7" s="433"/>
      <c r="BV7" s="431">
        <v>194345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12188587</v>
      </c>
      <c r="CU7" s="432"/>
      <c r="CV7" s="432"/>
      <c r="CW7" s="432"/>
      <c r="CX7" s="432"/>
      <c r="CY7" s="432"/>
      <c r="CZ7" s="432"/>
      <c r="DA7" s="433"/>
      <c r="DB7" s="431">
        <v>11789967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828412</v>
      </c>
      <c r="BO8" s="432"/>
      <c r="BP8" s="432"/>
      <c r="BQ8" s="432"/>
      <c r="BR8" s="432"/>
      <c r="BS8" s="432"/>
      <c r="BT8" s="432"/>
      <c r="BU8" s="433"/>
      <c r="BV8" s="431">
        <v>801626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0.89</v>
      </c>
      <c r="CU8" s="472"/>
      <c r="CV8" s="472"/>
      <c r="CW8" s="472"/>
      <c r="CX8" s="472"/>
      <c r="CY8" s="472"/>
      <c r="CZ8" s="472"/>
      <c r="DA8" s="473"/>
      <c r="DB8" s="471">
        <v>0.9</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62441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101</v>
      </c>
      <c r="AV9" s="464"/>
      <c r="AW9" s="464"/>
      <c r="AX9" s="464"/>
      <c r="AY9" s="465" t="s">
        <v>116</v>
      </c>
      <c r="AZ9" s="466"/>
      <c r="BA9" s="466"/>
      <c r="BB9" s="466"/>
      <c r="BC9" s="466"/>
      <c r="BD9" s="466"/>
      <c r="BE9" s="466"/>
      <c r="BF9" s="466"/>
      <c r="BG9" s="466"/>
      <c r="BH9" s="466"/>
      <c r="BI9" s="466"/>
      <c r="BJ9" s="466"/>
      <c r="BK9" s="466"/>
      <c r="BL9" s="466"/>
      <c r="BM9" s="467"/>
      <c r="BN9" s="431">
        <v>26786</v>
      </c>
      <c r="BO9" s="432"/>
      <c r="BP9" s="432"/>
      <c r="BQ9" s="432"/>
      <c r="BR9" s="432"/>
      <c r="BS9" s="432"/>
      <c r="BT9" s="432"/>
      <c r="BU9" s="433"/>
      <c r="BV9" s="431">
        <v>100200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11.7</v>
      </c>
      <c r="CU9" s="429"/>
      <c r="CV9" s="429"/>
      <c r="CW9" s="429"/>
      <c r="CX9" s="429"/>
      <c r="CY9" s="429"/>
      <c r="CZ9" s="429"/>
      <c r="DA9" s="430"/>
      <c r="DB9" s="428">
        <v>12.4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61674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101</v>
      </c>
      <c r="AV10" s="464"/>
      <c r="AW10" s="464"/>
      <c r="AX10" s="464"/>
      <c r="AY10" s="465" t="s">
        <v>120</v>
      </c>
      <c r="AZ10" s="466"/>
      <c r="BA10" s="466"/>
      <c r="BB10" s="466"/>
      <c r="BC10" s="466"/>
      <c r="BD10" s="466"/>
      <c r="BE10" s="466"/>
      <c r="BF10" s="466"/>
      <c r="BG10" s="466"/>
      <c r="BH10" s="466"/>
      <c r="BI10" s="466"/>
      <c r="BJ10" s="466"/>
      <c r="BK10" s="466"/>
      <c r="BL10" s="466"/>
      <c r="BM10" s="467"/>
      <c r="BN10" s="431">
        <v>510675</v>
      </c>
      <c r="BO10" s="432"/>
      <c r="BP10" s="432"/>
      <c r="BQ10" s="432"/>
      <c r="BR10" s="432"/>
      <c r="BS10" s="432"/>
      <c r="BT10" s="432"/>
      <c r="BU10" s="433"/>
      <c r="BV10" s="431">
        <v>499074</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101</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63162</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101</v>
      </c>
      <c r="AV12" s="464"/>
      <c r="AW12" s="464"/>
      <c r="AX12" s="464"/>
      <c r="AY12" s="465" t="s">
        <v>133</v>
      </c>
      <c r="AZ12" s="466"/>
      <c r="BA12" s="466"/>
      <c r="BB12" s="466"/>
      <c r="BC12" s="466"/>
      <c r="BD12" s="466"/>
      <c r="BE12" s="466"/>
      <c r="BF12" s="466"/>
      <c r="BG12" s="466"/>
      <c r="BH12" s="466"/>
      <c r="BI12" s="466"/>
      <c r="BJ12" s="466"/>
      <c r="BK12" s="466"/>
      <c r="BL12" s="466"/>
      <c r="BM12" s="467"/>
      <c r="BN12" s="431">
        <v>732196</v>
      </c>
      <c r="BO12" s="432"/>
      <c r="BP12" s="432"/>
      <c r="BQ12" s="432"/>
      <c r="BR12" s="432"/>
      <c r="BS12" s="432"/>
      <c r="BT12" s="432"/>
      <c r="BU12" s="433"/>
      <c r="BV12" s="431">
        <v>736064</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61867</v>
      </c>
      <c r="S13" s="516"/>
      <c r="T13" s="516"/>
      <c r="U13" s="516"/>
      <c r="V13" s="517"/>
      <c r="W13" s="447" t="s">
        <v>137</v>
      </c>
      <c r="X13" s="448"/>
      <c r="Y13" s="448"/>
      <c r="Z13" s="448"/>
      <c r="AA13" s="448"/>
      <c r="AB13" s="438"/>
      <c r="AC13" s="482">
        <v>1083</v>
      </c>
      <c r="AD13" s="483"/>
      <c r="AE13" s="483"/>
      <c r="AF13" s="483"/>
      <c r="AG13" s="525"/>
      <c r="AH13" s="482">
        <v>1148</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-194735</v>
      </c>
      <c r="BO13" s="432"/>
      <c r="BP13" s="432"/>
      <c r="BQ13" s="432"/>
      <c r="BR13" s="432"/>
      <c r="BS13" s="432"/>
      <c r="BT13" s="432"/>
      <c r="BU13" s="433"/>
      <c r="BV13" s="431">
        <v>-136790</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3.5</v>
      </c>
      <c r="CU13" s="429"/>
      <c r="CV13" s="429"/>
      <c r="CW13" s="429"/>
      <c r="CX13" s="429"/>
      <c r="CY13" s="429"/>
      <c r="CZ13" s="429"/>
      <c r="DA13" s="430"/>
      <c r="DB13" s="428">
        <v>2.5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63324</v>
      </c>
      <c r="S14" s="516"/>
      <c r="T14" s="516"/>
      <c r="U14" s="516"/>
      <c r="V14" s="517"/>
      <c r="W14" s="421"/>
      <c r="X14" s="422"/>
      <c r="Y14" s="422"/>
      <c r="Z14" s="422"/>
      <c r="AA14" s="422"/>
      <c r="AB14" s="411"/>
      <c r="AC14" s="518">
        <v>3.8</v>
      </c>
      <c r="AD14" s="519"/>
      <c r="AE14" s="519"/>
      <c r="AF14" s="519"/>
      <c r="AG14" s="520"/>
      <c r="AH14" s="518">
        <v>4.0999999999999996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57.2</v>
      </c>
      <c r="CU14" s="530"/>
      <c r="CV14" s="530"/>
      <c r="CW14" s="530"/>
      <c r="CX14" s="530"/>
      <c r="CY14" s="530"/>
      <c r="CZ14" s="530"/>
      <c r="DA14" s="531"/>
      <c r="DB14" s="529">
        <v>53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62075</v>
      </c>
      <c r="S15" s="516"/>
      <c r="T15" s="516"/>
      <c r="U15" s="516"/>
      <c r="V15" s="517"/>
      <c r="W15" s="447" t="s">
        <v>145</v>
      </c>
      <c r="X15" s="448"/>
      <c r="Y15" s="448"/>
      <c r="Z15" s="448"/>
      <c r="AA15" s="448"/>
      <c r="AB15" s="438"/>
      <c r="AC15" s="482">
        <v>5684</v>
      </c>
      <c r="AD15" s="483"/>
      <c r="AE15" s="483"/>
      <c r="AF15" s="483"/>
      <c r="AG15" s="525"/>
      <c r="AH15" s="482">
        <v>5534</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8239473</v>
      </c>
      <c r="BO15" s="395"/>
      <c r="BP15" s="395"/>
      <c r="BQ15" s="395"/>
      <c r="BR15" s="395"/>
      <c r="BS15" s="395"/>
      <c r="BT15" s="395"/>
      <c r="BU15" s="396"/>
      <c r="BV15" s="394">
        <v>7847976</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20.2</v>
      </c>
      <c r="AD16" s="519"/>
      <c r="AE16" s="519"/>
      <c r="AF16" s="519"/>
      <c r="AG16" s="520"/>
      <c r="AH16" s="518">
        <v>19.899999999999999</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9230897</v>
      </c>
      <c r="BO16" s="432"/>
      <c r="BP16" s="432"/>
      <c r="BQ16" s="432"/>
      <c r="BR16" s="432"/>
      <c r="BS16" s="432"/>
      <c r="BT16" s="432"/>
      <c r="BU16" s="433"/>
      <c r="BV16" s="431">
        <v>8818141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21377</v>
      </c>
      <c r="AD17" s="483"/>
      <c r="AE17" s="483"/>
      <c r="AF17" s="483"/>
      <c r="AG17" s="525"/>
      <c r="AH17" s="482">
        <v>21193</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10522237</v>
      </c>
      <c r="BO17" s="432"/>
      <c r="BP17" s="432"/>
      <c r="BQ17" s="432"/>
      <c r="BR17" s="432"/>
      <c r="BS17" s="432"/>
      <c r="BT17" s="432"/>
      <c r="BU17" s="433"/>
      <c r="BV17" s="431">
        <v>10079762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35.479999999999997</v>
      </c>
      <c r="M18" s="547"/>
      <c r="N18" s="547"/>
      <c r="O18" s="547"/>
      <c r="P18" s="547"/>
      <c r="Q18" s="547"/>
      <c r="R18" s="548"/>
      <c r="S18" s="548"/>
      <c r="T18" s="548"/>
      <c r="U18" s="548"/>
      <c r="V18" s="549"/>
      <c r="W18" s="449"/>
      <c r="X18" s="450"/>
      <c r="Y18" s="450"/>
      <c r="Z18" s="450"/>
      <c r="AA18" s="450"/>
      <c r="AB18" s="441"/>
      <c r="AC18" s="550">
        <v>76</v>
      </c>
      <c r="AD18" s="551"/>
      <c r="AE18" s="551"/>
      <c r="AF18" s="551"/>
      <c r="AG18" s="552"/>
      <c r="AH18" s="550">
        <v>76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11107656</v>
      </c>
      <c r="BO18" s="432"/>
      <c r="BP18" s="432"/>
      <c r="BQ18" s="432"/>
      <c r="BR18" s="432"/>
      <c r="BS18" s="432"/>
      <c r="BT18" s="432"/>
      <c r="BU18" s="433"/>
      <c r="BV18" s="431">
        <v>11340106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1760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15018157</v>
      </c>
      <c r="BO19" s="432"/>
      <c r="BP19" s="432"/>
      <c r="BQ19" s="432"/>
      <c r="BR19" s="432"/>
      <c r="BS19" s="432"/>
      <c r="BT19" s="432"/>
      <c r="BU19" s="433"/>
      <c r="BV19" s="431">
        <v>14761759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24141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21356371</v>
      </c>
      <c r="BO23" s="432"/>
      <c r="BP23" s="432"/>
      <c r="BQ23" s="432"/>
      <c r="BR23" s="432"/>
      <c r="BS23" s="432"/>
      <c r="BT23" s="432"/>
      <c r="BU23" s="433"/>
      <c r="BV23" s="431">
        <v>21516523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7470</v>
      </c>
      <c r="R24" s="483"/>
      <c r="S24" s="483"/>
      <c r="T24" s="483"/>
      <c r="U24" s="483"/>
      <c r="V24" s="525"/>
      <c r="W24" s="584"/>
      <c r="X24" s="572"/>
      <c r="Y24" s="573"/>
      <c r="Z24" s="481" t="s">
        <v>169</v>
      </c>
      <c r="AA24" s="461"/>
      <c r="AB24" s="461"/>
      <c r="AC24" s="461"/>
      <c r="AD24" s="461"/>
      <c r="AE24" s="461"/>
      <c r="AF24" s="461"/>
      <c r="AG24" s="462"/>
      <c r="AH24" s="482">
        <v>350</v>
      </c>
      <c r="AI24" s="483"/>
      <c r="AJ24" s="483"/>
      <c r="AK24" s="483"/>
      <c r="AL24" s="525"/>
      <c r="AM24" s="482">
        <v>1081850</v>
      </c>
      <c r="AN24" s="483"/>
      <c r="AO24" s="483"/>
      <c r="AP24" s="483"/>
      <c r="AQ24" s="483"/>
      <c r="AR24" s="525"/>
      <c r="AS24" s="482">
        <v>3091</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13882287</v>
      </c>
      <c r="BO24" s="432"/>
      <c r="BP24" s="432"/>
      <c r="BQ24" s="432"/>
      <c r="BR24" s="432"/>
      <c r="BS24" s="432"/>
      <c r="BT24" s="432"/>
      <c r="BU24" s="433"/>
      <c r="BV24" s="431">
        <v>14037225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6555</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127</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12809315</v>
      </c>
      <c r="BO25" s="395"/>
      <c r="BP25" s="395"/>
      <c r="BQ25" s="395"/>
      <c r="BR25" s="395"/>
      <c r="BS25" s="395"/>
      <c r="BT25" s="395"/>
      <c r="BU25" s="396"/>
      <c r="BV25" s="394">
        <v>8433655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6370</v>
      </c>
      <c r="R26" s="483"/>
      <c r="S26" s="483"/>
      <c r="T26" s="483"/>
      <c r="U26" s="483"/>
      <c r="V26" s="525"/>
      <c r="W26" s="584"/>
      <c r="X26" s="572"/>
      <c r="Y26" s="573"/>
      <c r="Z26" s="481" t="s">
        <v>176</v>
      </c>
      <c r="AA26" s="594"/>
      <c r="AB26" s="594"/>
      <c r="AC26" s="594"/>
      <c r="AD26" s="594"/>
      <c r="AE26" s="594"/>
      <c r="AF26" s="594"/>
      <c r="AG26" s="595"/>
      <c r="AH26" s="482">
        <v>9</v>
      </c>
      <c r="AI26" s="483"/>
      <c r="AJ26" s="483"/>
      <c r="AK26" s="483"/>
      <c r="AL26" s="525"/>
      <c r="AM26" s="482">
        <v>26190</v>
      </c>
      <c r="AN26" s="483"/>
      <c r="AO26" s="483"/>
      <c r="AP26" s="483"/>
      <c r="AQ26" s="483"/>
      <c r="AR26" s="525"/>
      <c r="AS26" s="482">
        <v>2910</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173</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3900</v>
      </c>
      <c r="R27" s="483"/>
      <c r="S27" s="483"/>
      <c r="T27" s="483"/>
      <c r="U27" s="483"/>
      <c r="V27" s="525"/>
      <c r="W27" s="584"/>
      <c r="X27" s="572"/>
      <c r="Y27" s="573"/>
      <c r="Z27" s="481" t="s">
        <v>179</v>
      </c>
      <c r="AA27" s="461"/>
      <c r="AB27" s="461"/>
      <c r="AC27" s="461"/>
      <c r="AD27" s="461"/>
      <c r="AE27" s="461"/>
      <c r="AF27" s="461"/>
      <c r="AG27" s="462"/>
      <c r="AH27" s="482">
        <v>6</v>
      </c>
      <c r="AI27" s="483"/>
      <c r="AJ27" s="483"/>
      <c r="AK27" s="483"/>
      <c r="AL27" s="525"/>
      <c r="AM27" s="482">
        <v>23742</v>
      </c>
      <c r="AN27" s="483"/>
      <c r="AO27" s="483"/>
      <c r="AP27" s="483"/>
      <c r="AQ27" s="483"/>
      <c r="AR27" s="525"/>
      <c r="AS27" s="482">
        <v>3957</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1281107</v>
      </c>
      <c r="BO27" s="608"/>
      <c r="BP27" s="608"/>
      <c r="BQ27" s="608"/>
      <c r="BR27" s="608"/>
      <c r="BS27" s="608"/>
      <c r="BT27" s="608"/>
      <c r="BU27" s="609"/>
      <c r="BV27" s="607">
        <v>1281061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3200</v>
      </c>
      <c r="R28" s="483"/>
      <c r="S28" s="483"/>
      <c r="T28" s="483"/>
      <c r="U28" s="483"/>
      <c r="V28" s="525"/>
      <c r="W28" s="584"/>
      <c r="X28" s="572"/>
      <c r="Y28" s="573"/>
      <c r="Z28" s="481" t="s">
        <v>182</v>
      </c>
      <c r="AA28" s="461"/>
      <c r="AB28" s="461"/>
      <c r="AC28" s="461"/>
      <c r="AD28" s="461"/>
      <c r="AE28" s="461"/>
      <c r="AF28" s="461"/>
      <c r="AG28" s="462"/>
      <c r="AH28" s="482" t="s">
        <v>127</v>
      </c>
      <c r="AI28" s="483"/>
      <c r="AJ28" s="483"/>
      <c r="AK28" s="483"/>
      <c r="AL28" s="525"/>
      <c r="AM28" s="482" t="s">
        <v>127</v>
      </c>
      <c r="AN28" s="483"/>
      <c r="AO28" s="483"/>
      <c r="AP28" s="483"/>
      <c r="AQ28" s="483"/>
      <c r="AR28" s="525"/>
      <c r="AS28" s="482" t="s">
        <v>173</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2193155</v>
      </c>
      <c r="BO28" s="395"/>
      <c r="BP28" s="395"/>
      <c r="BQ28" s="395"/>
      <c r="BR28" s="395"/>
      <c r="BS28" s="395"/>
      <c r="BT28" s="395"/>
      <c r="BU28" s="396"/>
      <c r="BV28" s="394">
        <v>2414676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19</v>
      </c>
      <c r="M29" s="483"/>
      <c r="N29" s="483"/>
      <c r="O29" s="483"/>
      <c r="P29" s="525"/>
      <c r="Q29" s="482">
        <v>3000</v>
      </c>
      <c r="R29" s="483"/>
      <c r="S29" s="483"/>
      <c r="T29" s="483"/>
      <c r="U29" s="483"/>
      <c r="V29" s="525"/>
      <c r="W29" s="585"/>
      <c r="X29" s="586"/>
      <c r="Y29" s="587"/>
      <c r="Z29" s="481" t="s">
        <v>185</v>
      </c>
      <c r="AA29" s="461"/>
      <c r="AB29" s="461"/>
      <c r="AC29" s="461"/>
      <c r="AD29" s="461"/>
      <c r="AE29" s="461"/>
      <c r="AF29" s="461"/>
      <c r="AG29" s="462"/>
      <c r="AH29" s="482">
        <v>356</v>
      </c>
      <c r="AI29" s="483"/>
      <c r="AJ29" s="483"/>
      <c r="AK29" s="483"/>
      <c r="AL29" s="525"/>
      <c r="AM29" s="482">
        <v>1105592</v>
      </c>
      <c r="AN29" s="483"/>
      <c r="AO29" s="483"/>
      <c r="AP29" s="483"/>
      <c r="AQ29" s="483"/>
      <c r="AR29" s="525"/>
      <c r="AS29" s="482">
        <v>3106</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615</v>
      </c>
      <c r="BO29" s="432"/>
      <c r="BP29" s="432"/>
      <c r="BQ29" s="432"/>
      <c r="BR29" s="432"/>
      <c r="BS29" s="432"/>
      <c r="BT29" s="432"/>
      <c r="BU29" s="433"/>
      <c r="BV29" s="431">
        <v>615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101.3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1476889</v>
      </c>
      <c r="BO30" s="608"/>
      <c r="BP30" s="608"/>
      <c r="BQ30" s="608"/>
      <c r="BR30" s="608"/>
      <c r="BS30" s="608"/>
      <c r="BT30" s="608"/>
      <c r="BU30" s="609"/>
      <c r="BV30" s="607">
        <v>1477491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196</v>
      </c>
      <c r="X33" s="420"/>
      <c r="Y33" s="420"/>
      <c r="Z33" s="420"/>
      <c r="AA33" s="420"/>
      <c r="AB33" s="420"/>
      <c r="AC33" s="420"/>
      <c r="AD33" s="420"/>
      <c r="AE33" s="420"/>
      <c r="AF33" s="420"/>
      <c r="AG33" s="420"/>
      <c r="AH33" s="420"/>
      <c r="AI33" s="420"/>
      <c r="AJ33" s="420"/>
      <c r="AK33" s="420"/>
      <c r="AL33" s="216"/>
      <c r="AM33" s="455" t="s">
        <v>194</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201</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白井市国民健康保険特別会計事業勘定</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白井市水道事業会計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千葉県市町村総合事務組合　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千葉県地方土地開発公社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白井市介護保険特別会計保険事業勘定</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白井市下水道事業会計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千葉県市町村総合事務組合　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白井市後期高齢者医療特別会計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千葉県市町村総合事務組合　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千葉県市町村総合事務組合　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印旛郡市広域市町村圏事務組合　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印旛郡市広域市町村圏事務組合　水道用水供給事業</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印西地区消防組合　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印西地区環境衛生事業組合　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印西地区環境整備事業組合　墓地事業特別会計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印西地区環境整備事業組合(平岡自然公園分)</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LUxyWWRYHYu5374WzW2kIsXxgiPJZ3JDJMEO229FC+DZB7sIlxy6I48GoR3R4GasfiUi9IVu2isehlu6nYSXA==" saltValue="ar+1xI/MkOflRoBIbe9r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569</v>
      </c>
      <c r="D34" s="1212"/>
      <c r="E34" s="1213"/>
      <c r="F34" s="32">
        <v>6.38</v>
      </c>
      <c r="G34" s="33">
        <v>6.89</v>
      </c>
      <c r="H34" s="33">
        <v>7.49</v>
      </c>
      <c r="I34" s="33">
        <v>7.41</v>
      </c>
      <c r="J34" s="34">
        <v>6.98</v>
      </c>
      <c r="K34" s="22"/>
      <c r="L34" s="22"/>
      <c r="M34" s="22"/>
      <c r="N34" s="22"/>
      <c r="O34" s="22"/>
      <c r="P34" s="22"/>
    </row>
    <row r="35" spans="1:16" ht="39" customHeight="1" x14ac:dyDescent="0.15">
      <c r="A35" s="22"/>
      <c r="B35" s="35"/>
      <c r="C35" s="1206" t="s">
        <v>570</v>
      </c>
      <c r="D35" s="1207"/>
      <c r="E35" s="1208"/>
      <c r="F35" s="36">
        <v>6.22</v>
      </c>
      <c r="G35" s="37">
        <v>7.69</v>
      </c>
      <c r="H35" s="37">
        <v>6</v>
      </c>
      <c r="I35" s="37">
        <v>6.79</v>
      </c>
      <c r="J35" s="38">
        <v>6.79</v>
      </c>
      <c r="K35" s="22"/>
      <c r="L35" s="22"/>
      <c r="M35" s="22"/>
      <c r="N35" s="22"/>
      <c r="O35" s="22"/>
      <c r="P35" s="22"/>
    </row>
    <row r="36" spans="1:16" ht="39" customHeight="1" x14ac:dyDescent="0.15">
      <c r="A36" s="22"/>
      <c r="B36" s="35"/>
      <c r="C36" s="1206" t="s">
        <v>571</v>
      </c>
      <c r="D36" s="1207"/>
      <c r="E36" s="1208"/>
      <c r="F36" s="36">
        <v>0.36</v>
      </c>
      <c r="G36" s="37">
        <v>0.66</v>
      </c>
      <c r="H36" s="37">
        <v>0.66</v>
      </c>
      <c r="I36" s="37">
        <v>1.19</v>
      </c>
      <c r="J36" s="38">
        <v>3.15</v>
      </c>
      <c r="K36" s="22"/>
      <c r="L36" s="22"/>
      <c r="M36" s="22"/>
      <c r="N36" s="22"/>
      <c r="O36" s="22"/>
      <c r="P36" s="22"/>
    </row>
    <row r="37" spans="1:16" ht="39" customHeight="1" x14ac:dyDescent="0.15">
      <c r="A37" s="22"/>
      <c r="B37" s="35"/>
      <c r="C37" s="1206" t="s">
        <v>572</v>
      </c>
      <c r="D37" s="1207"/>
      <c r="E37" s="1208"/>
      <c r="F37" s="36">
        <v>0.3</v>
      </c>
      <c r="G37" s="37">
        <v>1.85</v>
      </c>
      <c r="H37" s="37">
        <v>1.03</v>
      </c>
      <c r="I37" s="37">
        <v>1.18</v>
      </c>
      <c r="J37" s="38">
        <v>1.5</v>
      </c>
      <c r="K37" s="22"/>
      <c r="L37" s="22"/>
      <c r="M37" s="22"/>
      <c r="N37" s="22"/>
      <c r="O37" s="22"/>
      <c r="P37" s="22"/>
    </row>
    <row r="38" spans="1:16" ht="39" customHeight="1" x14ac:dyDescent="0.15">
      <c r="A38" s="22"/>
      <c r="B38" s="35"/>
      <c r="C38" s="1206" t="s">
        <v>573</v>
      </c>
      <c r="D38" s="1207"/>
      <c r="E38" s="1208"/>
      <c r="F38" s="36">
        <v>2.88</v>
      </c>
      <c r="G38" s="37">
        <v>3.69</v>
      </c>
      <c r="H38" s="37">
        <v>1.48</v>
      </c>
      <c r="I38" s="37">
        <v>0.77</v>
      </c>
      <c r="J38" s="38">
        <v>0.99</v>
      </c>
      <c r="K38" s="22"/>
      <c r="L38" s="22"/>
      <c r="M38" s="22"/>
      <c r="N38" s="22"/>
      <c r="O38" s="22"/>
      <c r="P38" s="22"/>
    </row>
    <row r="39" spans="1:16" ht="39" customHeight="1" x14ac:dyDescent="0.15">
      <c r="A39" s="22"/>
      <c r="B39" s="35"/>
      <c r="C39" s="1206" t="s">
        <v>574</v>
      </c>
      <c r="D39" s="1207"/>
      <c r="E39" s="1208"/>
      <c r="F39" s="36">
        <v>0.02</v>
      </c>
      <c r="G39" s="37">
        <v>0.03</v>
      </c>
      <c r="H39" s="37">
        <v>0.02</v>
      </c>
      <c r="I39" s="37">
        <v>0.02</v>
      </c>
      <c r="J39" s="38">
        <v>0.03</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576</v>
      </c>
      <c r="D43" s="1210"/>
      <c r="E43" s="1211"/>
      <c r="F43" s="41">
        <v>0.09</v>
      </c>
      <c r="G43" s="42">
        <v>0.08</v>
      </c>
      <c r="H43" s="42">
        <v>0</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iUTMMO8cE25t7H6dFUkicmsGFP5Zty/4gzHGi4NIPsZDR6L3YGWrK0fVlgXAIMrKOd5iiWFIxIyq3QVOcHAXg==" saltValue="zdoyuWrdKrXbFMvxL+8D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M50" sqref="M50"/>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1414</v>
      </c>
      <c r="L45" s="60">
        <v>1542</v>
      </c>
      <c r="M45" s="60">
        <v>1629</v>
      </c>
      <c r="N45" s="60">
        <v>1837</v>
      </c>
      <c r="O45" s="61">
        <v>1757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519</v>
      </c>
      <c r="L46" s="64" t="s">
        <v>519</v>
      </c>
      <c r="M46" s="64" t="s">
        <v>519</v>
      </c>
      <c r="N46" s="64" t="s">
        <v>519</v>
      </c>
      <c r="O46" s="65" t="s">
        <v>519</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519</v>
      </c>
      <c r="L47" s="64" t="s">
        <v>519</v>
      </c>
      <c r="M47" s="64" t="s">
        <v>519</v>
      </c>
      <c r="N47" s="64" t="s">
        <v>519</v>
      </c>
      <c r="O47" s="65" t="s">
        <v>519</v>
      </c>
      <c r="P47" s="48"/>
      <c r="Q47" s="48"/>
      <c r="R47" s="48"/>
      <c r="S47" s="48"/>
      <c r="T47" s="48"/>
      <c r="U47" s="48"/>
    </row>
    <row r="48" spans="1:21" ht="30.75" customHeight="1" x14ac:dyDescent="0.15">
      <c r="A48" s="48"/>
      <c r="B48" s="1216"/>
      <c r="C48" s="1217"/>
      <c r="D48" s="62"/>
      <c r="E48" s="1222" t="s">
        <v>15</v>
      </c>
      <c r="F48" s="1222"/>
      <c r="G48" s="1222"/>
      <c r="H48" s="1222"/>
      <c r="I48" s="1222"/>
      <c r="J48" s="1223"/>
      <c r="K48" s="63">
        <v>77</v>
      </c>
      <c r="L48" s="64">
        <v>66</v>
      </c>
      <c r="M48" s="64">
        <v>60</v>
      </c>
      <c r="N48" s="64">
        <v>63</v>
      </c>
      <c r="O48" s="65">
        <v>124</v>
      </c>
      <c r="P48" s="48"/>
      <c r="Q48" s="48"/>
      <c r="R48" s="48"/>
      <c r="S48" s="48"/>
      <c r="T48" s="48"/>
      <c r="U48" s="48"/>
    </row>
    <row r="49" spans="1:21" ht="30.75" customHeight="1" x14ac:dyDescent="0.15">
      <c r="A49" s="48"/>
      <c r="B49" s="1216"/>
      <c r="C49" s="1217"/>
      <c r="D49" s="62"/>
      <c r="E49" s="1222" t="s">
        <v>16</v>
      </c>
      <c r="F49" s="1222"/>
      <c r="G49" s="1222"/>
      <c r="H49" s="1222"/>
      <c r="I49" s="1222"/>
      <c r="J49" s="1223"/>
      <c r="K49" s="63">
        <v>132</v>
      </c>
      <c r="L49" s="64">
        <v>103</v>
      </c>
      <c r="M49" s="64">
        <v>72</v>
      </c>
      <c r="N49" s="64">
        <v>103</v>
      </c>
      <c r="O49" s="65">
        <v>141</v>
      </c>
      <c r="P49" s="48"/>
      <c r="Q49" s="48"/>
      <c r="R49" s="48"/>
      <c r="S49" s="48"/>
      <c r="T49" s="48"/>
      <c r="U49" s="48"/>
    </row>
    <row r="50" spans="1:21" ht="30.75" customHeight="1" x14ac:dyDescent="0.15">
      <c r="A50" s="48"/>
      <c r="B50" s="1216"/>
      <c r="C50" s="1217"/>
      <c r="D50" s="62"/>
      <c r="E50" s="1222" t="s">
        <v>17</v>
      </c>
      <c r="F50" s="1222"/>
      <c r="G50" s="1222"/>
      <c r="H50" s="1222"/>
      <c r="I50" s="1222"/>
      <c r="J50" s="1223"/>
      <c r="K50" s="63">
        <v>151</v>
      </c>
      <c r="L50" s="64">
        <v>152</v>
      </c>
      <c r="M50" s="64">
        <v>152</v>
      </c>
      <c r="N50" s="64">
        <v>152</v>
      </c>
      <c r="O50" s="65">
        <v>108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519</v>
      </c>
      <c r="L51" s="64" t="s">
        <v>519</v>
      </c>
      <c r="M51" s="64" t="s">
        <v>519</v>
      </c>
      <c r="N51" s="64" t="s">
        <v>519</v>
      </c>
      <c r="O51" s="65" t="s">
        <v>519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1659</v>
      </c>
      <c r="L52" s="64">
        <v>1673</v>
      </c>
      <c r="M52" s="64">
        <v>1734</v>
      </c>
      <c r="N52" s="64">
        <v>1734</v>
      </c>
      <c r="O52" s="65">
        <v>1592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115</v>
      </c>
      <c r="L53" s="69">
        <v>190</v>
      </c>
      <c r="M53" s="69">
        <v>179</v>
      </c>
      <c r="N53" s="69">
        <v>421</v>
      </c>
      <c r="O53" s="70">
        <v>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625</v>
      </c>
      <c r="L57" s="84" t="s">
        <v>625</v>
      </c>
      <c r="M57" s="84" t="s">
        <v>626</v>
      </c>
      <c r="N57" s="84" t="s">
        <v>627</v>
      </c>
      <c r="O57" s="85" t="s">
        <v>628</v>
      </c>
    </row>
    <row r="58" spans="1:21" ht="31.5" customHeight="1" thickBot="1" x14ac:dyDescent="0.2">
      <c r="B58" s="1232"/>
      <c r="C58" s="1233"/>
      <c r="D58" s="1237" t="s">
        <v>27</v>
      </c>
      <c r="E58" s="1238"/>
      <c r="F58" s="1238"/>
      <c r="G58" s="1238"/>
      <c r="H58" s="1238"/>
      <c r="I58" s="1238"/>
      <c r="J58" s="1239"/>
      <c r="K58" s="86" t="s">
        <v>629</v>
      </c>
      <c r="L58" s="87" t="s">
        <v>626</v>
      </c>
      <c r="M58" s="87" t="s">
        <v>630</v>
      </c>
      <c r="N58" s="87" t="s">
        <v>631</v>
      </c>
      <c r="O58" s="88" t="s">
        <v>627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Gd9h1WnqFms4MDOu8buj76TVe5JALxA36SHHNcSEdh3vfiqj6zHoHM2LrZotC1Yhewd4FpyY/5D1Jfj/rPKDg==" saltValue="EVSzU1HTpe1yggaxjbe1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M43" sqref="M43"/>
    </sheetView>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0" t="s">
        <v>30</v>
      </c>
      <c r="C41" s="1241"/>
      <c r="D41" s="102"/>
      <c r="E41" s="1246" t="s">
        <v>31</v>
      </c>
      <c r="F41" s="1246"/>
      <c r="G41" s="1246"/>
      <c r="H41" s="1247"/>
      <c r="I41" s="103">
        <v>18392</v>
      </c>
      <c r="J41" s="104">
        <v>20204</v>
      </c>
      <c r="K41" s="104">
        <v>21713</v>
      </c>
      <c r="L41" s="104">
        <v>21517</v>
      </c>
      <c r="M41" s="105">
        <v>21356</v>
      </c>
    </row>
    <row r="42" spans="2:13" ht="27.75" customHeight="1" x14ac:dyDescent="0.15">
      <c r="B42" s="1242"/>
      <c r="C42" s="1243"/>
      <c r="D42" s="106"/>
      <c r="E42" s="1248" t="s">
        <v>32</v>
      </c>
      <c r="F42" s="1248"/>
      <c r="G42" s="1248"/>
      <c r="H42" s="1249"/>
      <c r="I42" s="107">
        <v>3841</v>
      </c>
      <c r="J42" s="108">
        <v>1310</v>
      </c>
      <c r="K42" s="108">
        <v>1897</v>
      </c>
      <c r="L42" s="108">
        <v>2552</v>
      </c>
      <c r="M42" s="109">
        <v>3047</v>
      </c>
    </row>
    <row r="43" spans="2:13" ht="27.75" customHeight="1" x14ac:dyDescent="0.15">
      <c r="B43" s="1242"/>
      <c r="C43" s="1243"/>
      <c r="D43" s="106"/>
      <c r="E43" s="1248" t="s">
        <v>33</v>
      </c>
      <c r="F43" s="1248"/>
      <c r="G43" s="1248"/>
      <c r="H43" s="1249"/>
      <c r="I43" s="107">
        <v>879</v>
      </c>
      <c r="J43" s="108">
        <v>736</v>
      </c>
      <c r="K43" s="108">
        <v>921</v>
      </c>
      <c r="L43" s="108">
        <v>841</v>
      </c>
      <c r="M43" s="109">
        <v>869</v>
      </c>
    </row>
    <row r="44" spans="2:13" ht="27.75" customHeight="1" x14ac:dyDescent="0.15">
      <c r="B44" s="1242"/>
      <c r="C44" s="1243"/>
      <c r="D44" s="106"/>
      <c r="E44" s="1248" t="s">
        <v>34</v>
      </c>
      <c r="F44" s="1248"/>
      <c r="G44" s="1248"/>
      <c r="H44" s="1249"/>
      <c r="I44" s="107">
        <v>876</v>
      </c>
      <c r="J44" s="108">
        <v>1213</v>
      </c>
      <c r="K44" s="108">
        <v>1402</v>
      </c>
      <c r="L44" s="108">
        <v>1413</v>
      </c>
      <c r="M44" s="109">
        <v>1308</v>
      </c>
    </row>
    <row r="45" spans="2:13" ht="27.75" customHeight="1" x14ac:dyDescent="0.15">
      <c r="B45" s="1242"/>
      <c r="C45" s="1243"/>
      <c r="D45" s="106"/>
      <c r="E45" s="1248" t="s">
        <v>35</v>
      </c>
      <c r="F45" s="1248"/>
      <c r="G45" s="1248"/>
      <c r="H45" s="1249"/>
      <c r="I45" s="107">
        <v>874</v>
      </c>
      <c r="J45" s="108">
        <v>592</v>
      </c>
      <c r="K45" s="108">
        <v>457</v>
      </c>
      <c r="L45" s="108">
        <v>623</v>
      </c>
      <c r="M45" s="109">
        <v>884</v>
      </c>
    </row>
    <row r="46" spans="2:13" ht="27.75" customHeight="1" x14ac:dyDescent="0.15">
      <c r="B46" s="1242"/>
      <c r="C46" s="1243"/>
      <c r="D46" s="110"/>
      <c r="E46" s="1248" t="s">
        <v>36</v>
      </c>
      <c r="F46" s="1248"/>
      <c r="G46" s="1248"/>
      <c r="H46" s="1249"/>
      <c r="I46" s="107">
        <v>29</v>
      </c>
      <c r="J46" s="108">
        <v>275</v>
      </c>
      <c r="K46" s="108">
        <v>545</v>
      </c>
      <c r="L46" s="108">
        <v>549</v>
      </c>
      <c r="M46" s="109">
        <v>269</v>
      </c>
    </row>
    <row r="47" spans="2:13" ht="27.75" customHeight="1" x14ac:dyDescent="0.15">
      <c r="B47" s="1242"/>
      <c r="C47" s="1243"/>
      <c r="D47" s="111"/>
      <c r="E47" s="1250" t="s">
        <v>37</v>
      </c>
      <c r="F47" s="1251"/>
      <c r="G47" s="1251"/>
      <c r="H47" s="1252"/>
      <c r="I47" s="107" t="s">
        <v>519</v>
      </c>
      <c r="J47" s="108" t="s">
        <v>519</v>
      </c>
      <c r="K47" s="108" t="s">
        <v>519</v>
      </c>
      <c r="L47" s="108" t="s">
        <v>519</v>
      </c>
      <c r="M47" s="109" t="s">
        <v>519</v>
      </c>
    </row>
    <row r="48" spans="2:13" ht="27.75" customHeight="1" x14ac:dyDescent="0.15">
      <c r="B48" s="1242"/>
      <c r="C48" s="1243"/>
      <c r="D48" s="106"/>
      <c r="E48" s="1248" t="s">
        <v>38</v>
      </c>
      <c r="F48" s="1248"/>
      <c r="G48" s="1248"/>
      <c r="H48" s="1249"/>
      <c r="I48" s="107" t="s">
        <v>519</v>
      </c>
      <c r="J48" s="108" t="s">
        <v>519</v>
      </c>
      <c r="K48" s="108" t="s">
        <v>519</v>
      </c>
      <c r="L48" s="108" t="s">
        <v>519</v>
      </c>
      <c r="M48" s="109" t="s">
        <v>519</v>
      </c>
    </row>
    <row r="49" spans="2:13" ht="27.75" customHeight="1" x14ac:dyDescent="0.15">
      <c r="B49" s="1244"/>
      <c r="C49" s="1245"/>
      <c r="D49" s="106"/>
      <c r="E49" s="1248" t="s">
        <v>39</v>
      </c>
      <c r="F49" s="1248"/>
      <c r="G49" s="1248"/>
      <c r="H49" s="1249"/>
      <c r="I49" s="107" t="s">
        <v>519</v>
      </c>
      <c r="J49" s="108" t="s">
        <v>519</v>
      </c>
      <c r="K49" s="108" t="s">
        <v>519</v>
      </c>
      <c r="L49" s="108" t="s">
        <v>519</v>
      </c>
      <c r="M49" s="109" t="s">
        <v>519</v>
      </c>
    </row>
    <row r="50" spans="2:13" ht="27.75" customHeight="1" x14ac:dyDescent="0.15">
      <c r="B50" s="1253" t="s">
        <v>40</v>
      </c>
      <c r="C50" s="1254"/>
      <c r="D50" s="112"/>
      <c r="E50" s="1248" t="s">
        <v>41</v>
      </c>
      <c r="F50" s="1248"/>
      <c r="G50" s="1248"/>
      <c r="H50" s="1249"/>
      <c r="I50" s="107">
        <v>4777</v>
      </c>
      <c r="J50" s="108">
        <v>5001</v>
      </c>
      <c r="K50" s="108">
        <v>5438</v>
      </c>
      <c r="L50" s="108">
        <v>5087</v>
      </c>
      <c r="M50" s="109">
        <v>4864</v>
      </c>
    </row>
    <row r="51" spans="2:13" ht="27.75" customHeight="1" x14ac:dyDescent="0.15">
      <c r="B51" s="1242"/>
      <c r="C51" s="1243"/>
      <c r="D51" s="106"/>
      <c r="E51" s="1248" t="s">
        <v>42</v>
      </c>
      <c r="F51" s="1248"/>
      <c r="G51" s="1248"/>
      <c r="H51" s="1249"/>
      <c r="I51" s="107">
        <v>3851</v>
      </c>
      <c r="J51" s="108">
        <v>3726</v>
      </c>
      <c r="K51" s="108">
        <v>3349</v>
      </c>
      <c r="L51" s="108">
        <v>2836</v>
      </c>
      <c r="M51" s="109">
        <v>2949</v>
      </c>
    </row>
    <row r="52" spans="2:13" ht="27.75" customHeight="1" x14ac:dyDescent="0.15">
      <c r="B52" s="1244"/>
      <c r="C52" s="1245"/>
      <c r="D52" s="106"/>
      <c r="E52" s="1248" t="s">
        <v>43</v>
      </c>
      <c r="F52" s="1248"/>
      <c r="G52" s="1248"/>
      <c r="H52" s="1249"/>
      <c r="I52" s="107">
        <v>13893</v>
      </c>
      <c r="J52" s="108">
        <v>14017</v>
      </c>
      <c r="K52" s="108">
        <v>13927</v>
      </c>
      <c r="L52" s="108">
        <v>13943</v>
      </c>
      <c r="M52" s="109">
        <v>13605</v>
      </c>
    </row>
    <row r="53" spans="2:13" ht="27.75" customHeight="1" thickBot="1" x14ac:dyDescent="0.2">
      <c r="B53" s="1255" t="s">
        <v>44</v>
      </c>
      <c r="C53" s="1256"/>
      <c r="D53" s="113"/>
      <c r="E53" s="1257" t="s">
        <v>45</v>
      </c>
      <c r="F53" s="1257"/>
      <c r="G53" s="1257"/>
      <c r="H53" s="1258"/>
      <c r="I53" s="114">
        <v>2369</v>
      </c>
      <c r="J53" s="115">
        <v>1586</v>
      </c>
      <c r="K53" s="115">
        <v>4219</v>
      </c>
      <c r="L53" s="115">
        <v>5627</v>
      </c>
      <c r="M53" s="116">
        <v>6314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A3ssoUUHsR2aS4V7qfYmSMdlj9VLSFXGIIU6U+4Nc9RLDCfcv1eFpnCKnm+/kEAeSYnRFfMAN/3eQCxfw4Jw==" saltValue="CIe0pGWdXd82Gtdx9aQ/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8" sqref="C58:E58"/>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48</v>
      </c>
      <c r="D55" s="1267"/>
      <c r="E55" s="1268"/>
      <c r="F55" s="128">
        <v>2652</v>
      </c>
      <c r="G55" s="128">
        <v>2415</v>
      </c>
      <c r="H55" s="129">
        <v>2193</v>
      </c>
    </row>
    <row r="56" spans="2:8" ht="52.5" customHeight="1" x14ac:dyDescent="0.15">
      <c r="B56" s="130"/>
      <c r="C56" s="1269" t="s">
        <v>49</v>
      </c>
      <c r="D56" s="1269"/>
      <c r="E56" s="1270"/>
      <c r="F56" s="131">
        <v>1</v>
      </c>
      <c r="G56" s="131">
        <v>1</v>
      </c>
      <c r="H56" s="132">
        <v>1</v>
      </c>
    </row>
    <row r="57" spans="2:8" ht="53.25" customHeight="1" x14ac:dyDescent="0.15">
      <c r="B57" s="130"/>
      <c r="C57" s="1271" t="s">
        <v>50</v>
      </c>
      <c r="D57" s="1271"/>
      <c r="E57" s="1272"/>
      <c r="F57" s="133">
        <v>1631</v>
      </c>
      <c r="G57" s="133">
        <v>1477</v>
      </c>
      <c r="H57" s="134">
        <v>1477</v>
      </c>
    </row>
    <row r="58" spans="2:8" ht="45.75" customHeight="1" x14ac:dyDescent="0.15">
      <c r="B58" s="135"/>
      <c r="C58" s="1259" t="s">
        <v>583</v>
      </c>
      <c r="D58" s="1260"/>
      <c r="E58" s="1261"/>
      <c r="F58" s="136">
        <v>601</v>
      </c>
      <c r="G58" s="136">
        <v>652</v>
      </c>
      <c r="H58" s="137">
        <v>657</v>
      </c>
    </row>
    <row r="59" spans="2:8" ht="45.75" customHeight="1" x14ac:dyDescent="0.15">
      <c r="B59" s="135"/>
      <c r="C59" s="1259" t="s">
        <v>614</v>
      </c>
      <c r="D59" s="1260"/>
      <c r="E59" s="1261"/>
      <c r="F59" s="136">
        <v>869</v>
      </c>
      <c r="G59" s="136">
        <v>745</v>
      </c>
      <c r="H59" s="137">
        <v>636</v>
      </c>
    </row>
    <row r="60" spans="2:8" ht="45.75" customHeight="1" x14ac:dyDescent="0.15">
      <c r="B60" s="135"/>
      <c r="C60" s="1259" t="s">
        <v>584</v>
      </c>
      <c r="D60" s="1260"/>
      <c r="E60" s="1261"/>
      <c r="F60" s="136">
        <v>32</v>
      </c>
      <c r="G60" s="136">
        <v>80</v>
      </c>
      <c r="H60" s="137">
        <v>182</v>
      </c>
    </row>
    <row r="61" spans="2:8" ht="45.75" customHeight="1" x14ac:dyDescent="0.15">
      <c r="B61" s="135"/>
      <c r="C61" s="1259" t="s">
        <v>585</v>
      </c>
      <c r="D61" s="1260"/>
      <c r="E61" s="1261"/>
      <c r="F61" s="136">
        <v>0</v>
      </c>
      <c r="G61" s="136">
        <v>1</v>
      </c>
      <c r="H61" s="137">
        <v>3</v>
      </c>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4283</v>
      </c>
      <c r="G63" s="142">
        <v>3893</v>
      </c>
      <c r="H63" s="143">
        <v>3671</v>
      </c>
    </row>
    <row r="64" spans="2:8" ht="15" customHeight="1" x14ac:dyDescent="0.15"/>
  </sheetData>
  <sheetProtection algorithmName="SHA-512" hashValue="sZQQj4tsA8BSRUg/3ujNBJ1fMojykU+pvmu91Lroq2GTcabLVy+OJwjgZGLyC5HUvKRdqGu+RT3d9I8i8MdJjg==" saltValue="8Z3yoSPR8uWF2nGXlYNV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54106</v>
      </c>
      <c r="E3" s="162"/>
      <c r="F3" s="163">
        <v>44504</v>
      </c>
      <c r="G3" s="164"/>
      <c r="H3" s="165"/>
    </row>
    <row r="4" spans="1:8" x14ac:dyDescent="0.15">
      <c r="A4" s="166"/>
      <c r="B4" s="167"/>
      <c r="C4" s="168"/>
      <c r="D4" s="169">
        <v>46782</v>
      </c>
      <c r="E4" s="170"/>
      <c r="F4" s="171">
        <v>25876</v>
      </c>
      <c r="G4" s="172"/>
      <c r="H4" s="173"/>
    </row>
    <row r="5" spans="1:8" x14ac:dyDescent="0.15">
      <c r="A5" s="154" t="s">
        <v>553</v>
      </c>
      <c r="B5" s="159"/>
      <c r="C5" s="160"/>
      <c r="D5" s="161">
        <v>58604</v>
      </c>
      <c r="E5" s="162"/>
      <c r="F5" s="163">
        <v>47820</v>
      </c>
      <c r="G5" s="164"/>
      <c r="H5" s="165"/>
    </row>
    <row r="6" spans="1:8" x14ac:dyDescent="0.15">
      <c r="A6" s="166"/>
      <c r="B6" s="167"/>
      <c r="C6" s="168"/>
      <c r="D6" s="169">
        <v>40931</v>
      </c>
      <c r="E6" s="170"/>
      <c r="F6" s="171">
        <v>25855</v>
      </c>
      <c r="G6" s="172"/>
      <c r="H6" s="173"/>
    </row>
    <row r="7" spans="1:8" x14ac:dyDescent="0.15">
      <c r="A7" s="154" t="s">
        <v>554</v>
      </c>
      <c r="B7" s="159"/>
      <c r="C7" s="160"/>
      <c r="D7" s="161">
        <v>50593</v>
      </c>
      <c r="E7" s="162"/>
      <c r="F7" s="163">
        <v>41934</v>
      </c>
      <c r="G7" s="164"/>
      <c r="H7" s="165"/>
    </row>
    <row r="8" spans="1:8" x14ac:dyDescent="0.15">
      <c r="A8" s="166"/>
      <c r="B8" s="167"/>
      <c r="C8" s="168"/>
      <c r="D8" s="169">
        <v>31671</v>
      </c>
      <c r="E8" s="170"/>
      <c r="F8" s="171">
        <v>23352</v>
      </c>
      <c r="G8" s="172"/>
      <c r="H8" s="173"/>
    </row>
    <row r="9" spans="1:8" x14ac:dyDescent="0.15">
      <c r="A9" s="154" t="s">
        <v>555</v>
      </c>
      <c r="B9" s="159"/>
      <c r="C9" s="160"/>
      <c r="D9" s="161">
        <v>31602</v>
      </c>
      <c r="E9" s="162"/>
      <c r="F9" s="163">
        <v>45588</v>
      </c>
      <c r="G9" s="164"/>
      <c r="H9" s="165"/>
    </row>
    <row r="10" spans="1:8" x14ac:dyDescent="0.15">
      <c r="A10" s="166"/>
      <c r="B10" s="167"/>
      <c r="C10" s="168"/>
      <c r="D10" s="169">
        <v>14629</v>
      </c>
      <c r="E10" s="170"/>
      <c r="F10" s="171">
        <v>24150</v>
      </c>
      <c r="G10" s="172"/>
      <c r="H10" s="173"/>
    </row>
    <row r="11" spans="1:8" x14ac:dyDescent="0.15">
      <c r="A11" s="154" t="s">
        <v>556</v>
      </c>
      <c r="B11" s="159"/>
      <c r="C11" s="160"/>
      <c r="D11" s="161">
        <v>30103</v>
      </c>
      <c r="E11" s="162"/>
      <c r="F11" s="163">
        <v>45483</v>
      </c>
      <c r="G11" s="164"/>
      <c r="H11" s="165"/>
    </row>
    <row r="12" spans="1:8" x14ac:dyDescent="0.15">
      <c r="A12" s="166"/>
      <c r="B12" s="167"/>
      <c r="C12" s="174"/>
      <c r="D12" s="169">
        <v>17259</v>
      </c>
      <c r="E12" s="170"/>
      <c r="F12" s="171">
        <v>24241</v>
      </c>
      <c r="G12" s="172"/>
      <c r="H12" s="173"/>
    </row>
    <row r="13" spans="1:8" x14ac:dyDescent="0.15">
      <c r="A13" s="154"/>
      <c r="B13" s="159"/>
      <c r="C13" s="175"/>
      <c r="D13" s="176">
        <v>45002</v>
      </c>
      <c r="E13" s="177"/>
      <c r="F13" s="178">
        <v>45066</v>
      </c>
      <c r="G13" s="179"/>
      <c r="H13" s="165"/>
    </row>
    <row r="14" spans="1:8" x14ac:dyDescent="0.15">
      <c r="A14" s="166"/>
      <c r="B14" s="167"/>
      <c r="C14" s="168"/>
      <c r="D14" s="169">
        <v>30254</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6.32</v>
      </c>
      <c r="C19" s="180">
        <f>ROUND(VALUE(SUBSTITUTE(実質収支比率等に係る経年分析!G$48,"▲","-")),2)</f>
        <v>7.78</v>
      </c>
      <c r="D19" s="180">
        <f>ROUND(VALUE(SUBSTITUTE(実質収支比率等に係る経年分析!H$48,"▲","-")),2)</f>
        <v>6.01</v>
      </c>
      <c r="E19" s="180">
        <f>ROUND(VALUE(SUBSTITUTE(実質収支比率等に係る経年分析!I$48,"▲","-")),2)</f>
        <v>6.8</v>
      </c>
      <c r="F19" s="180">
        <f>ROUND(VALUE(SUBSTITUTE(実質収支比率等に係る経年分析!J$48,"▲","-")),2)</f>
        <v>6.8</v>
      </c>
    </row>
    <row r="20" spans="1:11" x14ac:dyDescent="0.15">
      <c r="A20" s="180" t="s">
        <v>55</v>
      </c>
      <c r="B20" s="180">
        <f>ROUND(VALUE(SUBSTITUTE(実質収支比率等に係る経年分析!F$47,"▲","-")),2)</f>
        <v>23.57</v>
      </c>
      <c r="C20" s="180">
        <f>ROUND(VALUE(SUBSTITUTE(実質収支比率等に係る経年分析!G$47,"▲","-")),2)</f>
        <v>22.9</v>
      </c>
      <c r="D20" s="180">
        <f>ROUND(VALUE(SUBSTITUTE(実質収支比率等に係る経年分析!H$47,"▲","-")),2)</f>
        <v>22.71</v>
      </c>
      <c r="E20" s="180">
        <f>ROUND(VALUE(SUBSTITUTE(実質収支比率等に係る経年分析!I$47,"▲","-")),2)</f>
        <v>20.48</v>
      </c>
      <c r="F20" s="180">
        <f>ROUND(VALUE(SUBSTITUTE(実質収支比率等に係る経年分析!J$47,"▲","-")),2)</f>
        <v>17.989999999999998</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-1.42</v>
      </c>
      <c r="E21" s="180">
        <f>IF(ISNUMBER(VALUE(SUBSTITUTE(実質収支比率等に係る経年分析!I$49,"▲","-"))),ROUND(VALUE(SUBSTITUTE(実質収支比率等に係る経年分析!I$49,"▲","-")),2),NA())</f>
        <v>-1.1599999999999999</v>
      </c>
      <c r="F21" s="180">
        <f>IF(ISNUMBER(VALUE(SUBSTITUTE(実質収支比率等に係る経年分析!J$49,"▲","-"))),ROUND(VALUE(SUBSTITUTE(実質収支比率等に係る経年分析!J$49,"▲","-")),2),NA())</f>
        <v>-1.6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白井市後期高齢者医療特別会計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白井市国民健康保険特別会計事業勘定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15">
      <c r="A33" s="181" t="str">
        <f>IF(連結実質赤字比率に係る赤字・黒字の構成分析!C$37="",NA(),連結実質赤字比率に係る赤字・黒字の構成分析!C$37)</f>
        <v>白井市介護保険特別会計保険事業勘定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15">
      <c r="A34" s="181" t="str">
        <f>IF(連結実質赤字比率に係る赤字・黒字の構成分析!C$36="",NA(),連結実質赤字比率に係る赤字・黒字の構成分析!C$36)</f>
        <v>白井市下水道事業会計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6.79</v>
      </c>
    </row>
    <row r="36" spans="1:16" x14ac:dyDescent="0.15">
      <c r="A36" s="181" t="str">
        <f>IF(連結実質赤字比率に係る赤字・黒字の構成分析!C$34="",NA(),連結実質赤字比率に係る赤字・黒字の構成分析!C$34)</f>
        <v>白井市水道事業会計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1659</v>
      </c>
      <c r="E42" s="182"/>
      <c r="F42" s="182"/>
      <c r="G42" s="182">
        <f>'実質公債費比率（分子）の構造'!L$52</f>
        <v>1673</v>
      </c>
      <c r="H42" s="182"/>
      <c r="I42" s="182"/>
      <c r="J42" s="182">
        <f>'実質公債費比率（分子）の構造'!M$52</f>
        <v>1734</v>
      </c>
      <c r="K42" s="182"/>
      <c r="L42" s="182"/>
      <c r="M42" s="182">
        <f>'実質公債費比率（分子）の構造'!N$52</f>
        <v>1734</v>
      </c>
      <c r="N42" s="182"/>
      <c r="O42" s="182"/>
      <c r="P42" s="182">
        <f>'実質公債費比率（分子）の構造'!O$52</f>
        <v>1592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151</v>
      </c>
      <c r="C44" s="182"/>
      <c r="D44" s="182"/>
      <c r="E44" s="182">
        <f>'実質公債費比率（分子）の構造'!L$50</f>
        <v>152</v>
      </c>
      <c r="F44" s="182"/>
      <c r="G44" s="182"/>
      <c r="H44" s="182">
        <f>'実質公債費比率（分子）の構造'!M$50</f>
        <v>152</v>
      </c>
      <c r="I44" s="182"/>
      <c r="J44" s="182"/>
      <c r="K44" s="182">
        <f>'実質公債費比率（分子）の構造'!N$50</f>
        <v>152</v>
      </c>
      <c r="L44" s="182"/>
      <c r="M44" s="182"/>
      <c r="N44" s="182">
        <f>'実質公債費比率（分子）の構造'!O$50</f>
        <v>108</v>
      </c>
      <c r="O44" s="182"/>
      <c r="P44" s="182"/>
    </row>
    <row r="45" spans="1:16" x14ac:dyDescent="0.15">
      <c r="A45" s="182" t="s">
        <v>66</v>
      </c>
      <c r="B45" s="182">
        <f>'実質公債費比率（分子）の構造'!K$49</f>
        <v>132</v>
      </c>
      <c r="C45" s="182"/>
      <c r="D45" s="182"/>
      <c r="E45" s="182">
        <f>'実質公債費比率（分子）の構造'!L$49</f>
        <v>103</v>
      </c>
      <c r="F45" s="182"/>
      <c r="G45" s="182"/>
      <c r="H45" s="182">
        <f>'実質公債費比率（分子）の構造'!M$49</f>
        <v>72</v>
      </c>
      <c r="I45" s="182"/>
      <c r="J45" s="182"/>
      <c r="K45" s="182">
        <f>'実質公債費比率（分子）の構造'!N$49</f>
        <v>103</v>
      </c>
      <c r="L45" s="182"/>
      <c r="M45" s="182"/>
      <c r="N45" s="182">
        <f>'実質公債費比率（分子）の構造'!O$49</f>
        <v>141</v>
      </c>
      <c r="O45" s="182"/>
      <c r="P45" s="182"/>
    </row>
    <row r="46" spans="1:16" x14ac:dyDescent="0.15">
      <c r="A46" s="182" t="s">
        <v>67</v>
      </c>
      <c r="B46" s="182">
        <f>'実質公債費比率（分子）の構造'!K$48</f>
        <v>77</v>
      </c>
      <c r="C46" s="182"/>
      <c r="D46" s="182"/>
      <c r="E46" s="182">
        <f>'実質公債費比率（分子）の構造'!L$48</f>
        <v>66</v>
      </c>
      <c r="F46" s="182"/>
      <c r="G46" s="182"/>
      <c r="H46" s="182">
        <f>'実質公債費比率（分子）の構造'!M$48</f>
        <v>60</v>
      </c>
      <c r="I46" s="182"/>
      <c r="J46" s="182"/>
      <c r="K46" s="182">
        <f>'実質公債費比率（分子）の構造'!N$48</f>
        <v>63</v>
      </c>
      <c r="L46" s="182"/>
      <c r="M46" s="182"/>
      <c r="N46" s="182">
        <f>'実質公債費比率（分子）の構造'!O$48</f>
        <v>124</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1414</v>
      </c>
      <c r="C49" s="182"/>
      <c r="D49" s="182"/>
      <c r="E49" s="182">
        <f>'実質公債費比率（分子）の構造'!L$45</f>
        <v>1542</v>
      </c>
      <c r="F49" s="182"/>
      <c r="G49" s="182"/>
      <c r="H49" s="182">
        <f>'実質公債費比率（分子）の構造'!M$45</f>
        <v>1629</v>
      </c>
      <c r="I49" s="182"/>
      <c r="J49" s="182"/>
      <c r="K49" s="182">
        <f>'実質公債費比率（分子）の構造'!N$45</f>
        <v>1837</v>
      </c>
      <c r="L49" s="182"/>
      <c r="M49" s="182"/>
      <c r="N49" s="182">
        <f>'実質公債費比率（分子）の構造'!O$45</f>
        <v>1757</v>
      </c>
      <c r="O49" s="182"/>
      <c r="P49" s="182"/>
    </row>
    <row r="50" spans="1:16" x14ac:dyDescent="0.15">
      <c r="A50" s="182" t="s">
        <v>70</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190</v>
      </c>
      <c r="G50" s="182" t="e">
        <f>NA()</f>
        <v>#N/A</v>
      </c>
      <c r="H50" s="182" t="e">
        <f>NA()</f>
        <v>#N/A</v>
      </c>
      <c r="I50" s="182">
        <f>IF(ISNUMBER('実質公債費比率（分子）の構造'!M$53),'実質公債費比率（分子）の構造'!M$53,NA())</f>
        <v>179</v>
      </c>
      <c r="J50" s="182" t="e">
        <f>NA()</f>
        <v>#N/A</v>
      </c>
      <c r="K50" s="182" t="e">
        <f>NA()</f>
        <v>#N/A</v>
      </c>
      <c r="L50" s="182">
        <f>IF(ISNUMBER('実質公債費比率（分子）の構造'!N$53),'実質公債費比率（分子）の構造'!N$53,NA())</f>
        <v>421</v>
      </c>
      <c r="M50" s="182" t="e">
        <f>NA()</f>
        <v>#N/A</v>
      </c>
      <c r="N50" s="182" t="e">
        <f>NA()</f>
        <v>#N/A</v>
      </c>
      <c r="O50" s="182">
        <f>IF(ISNUMBER('実質公債費比率（分子）の構造'!O$53),'実質公債費比率（分子）の構造'!O$53,NA())</f>
        <v>538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13893</v>
      </c>
      <c r="E56" s="181"/>
      <c r="F56" s="181"/>
      <c r="G56" s="181">
        <f>'将来負担比率（分子）の構造'!J$52</f>
        <v>14017</v>
      </c>
      <c r="H56" s="181"/>
      <c r="I56" s="181"/>
      <c r="J56" s="181">
        <f>'将来負担比率（分子）の構造'!K$52</f>
        <v>13927</v>
      </c>
      <c r="K56" s="181"/>
      <c r="L56" s="181"/>
      <c r="M56" s="181">
        <f>'将来負担比率（分子）の構造'!L$52</f>
        <v>13943</v>
      </c>
      <c r="N56" s="181"/>
      <c r="O56" s="181"/>
      <c r="P56" s="181">
        <f>'将来負担比率（分子）の構造'!M$52</f>
        <v>13605</v>
      </c>
    </row>
    <row r="57" spans="1:16" x14ac:dyDescent="0.15">
      <c r="A57" s="181" t="s">
        <v>42</v>
      </c>
      <c r="B57" s="181"/>
      <c r="C57" s="181"/>
      <c r="D57" s="181">
        <f>'将来負担比率（分子）の構造'!I$51</f>
        <v>3851</v>
      </c>
      <c r="E57" s="181"/>
      <c r="F57" s="181"/>
      <c r="G57" s="181">
        <f>'将来負担比率（分子）の構造'!J$51</f>
        <v>3726</v>
      </c>
      <c r="H57" s="181"/>
      <c r="I57" s="181"/>
      <c r="J57" s="181">
        <f>'将来負担比率（分子）の構造'!K$51</f>
        <v>3349</v>
      </c>
      <c r="K57" s="181"/>
      <c r="L57" s="181"/>
      <c r="M57" s="181">
        <f>'将来負担比率（分子）の構造'!L$51</f>
        <v>2836</v>
      </c>
      <c r="N57" s="181"/>
      <c r="O57" s="181"/>
      <c r="P57" s="181">
        <f>'将来負担比率（分子）の構造'!M$51</f>
        <v>2949</v>
      </c>
    </row>
    <row r="58" spans="1:16" x14ac:dyDescent="0.15">
      <c r="A58" s="181" t="s">
        <v>41</v>
      </c>
      <c r="B58" s="181"/>
      <c r="C58" s="181"/>
      <c r="D58" s="181">
        <f>'将来負担比率（分子）の構造'!I$50</f>
        <v>4777</v>
      </c>
      <c r="E58" s="181"/>
      <c r="F58" s="181"/>
      <c r="G58" s="181">
        <f>'将来負担比率（分子）の構造'!J$50</f>
        <v>5001</v>
      </c>
      <c r="H58" s="181"/>
      <c r="I58" s="181"/>
      <c r="J58" s="181">
        <f>'将来負担比率（分子）の構造'!K$50</f>
        <v>5438</v>
      </c>
      <c r="K58" s="181"/>
      <c r="L58" s="181"/>
      <c r="M58" s="181">
        <f>'将来負担比率（分子）の構造'!L$50</f>
        <v>5087</v>
      </c>
      <c r="N58" s="181"/>
      <c r="O58" s="181"/>
      <c r="P58" s="181">
        <f>'将来負担比率（分子）の構造'!M$50</f>
        <v>4864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v>
      </c>
      <c r="C61" s="181"/>
      <c r="D61" s="181"/>
      <c r="E61" s="181">
        <f>'将来負担比率（分子）の構造'!J$46</f>
        <v>275</v>
      </c>
      <c r="F61" s="181"/>
      <c r="G61" s="181"/>
      <c r="H61" s="181">
        <f>'将来負担比率（分子）の構造'!K$46</f>
        <v>545</v>
      </c>
      <c r="I61" s="181"/>
      <c r="J61" s="181"/>
      <c r="K61" s="181">
        <f>'将来負担比率（分子）の構造'!L$46</f>
        <v>549</v>
      </c>
      <c r="L61" s="181"/>
      <c r="M61" s="181"/>
      <c r="N61" s="181">
        <f>'将来負担比率（分子）の構造'!M$46</f>
        <v>269</v>
      </c>
      <c r="O61" s="181"/>
      <c r="P61" s="181"/>
    </row>
    <row r="62" spans="1:16" x14ac:dyDescent="0.15">
      <c r="A62" s="181" t="s">
        <v>35</v>
      </c>
      <c r="B62" s="181">
        <f>'将来負担比率（分子）の構造'!I$45</f>
        <v>874</v>
      </c>
      <c r="C62" s="181"/>
      <c r="D62" s="181"/>
      <c r="E62" s="181">
        <f>'将来負担比率（分子）の構造'!J$45</f>
        <v>592</v>
      </c>
      <c r="F62" s="181"/>
      <c r="G62" s="181"/>
      <c r="H62" s="181">
        <f>'将来負担比率（分子）の構造'!K$45</f>
        <v>457</v>
      </c>
      <c r="I62" s="181"/>
      <c r="J62" s="181"/>
      <c r="K62" s="181">
        <f>'将来負担比率（分子）の構造'!L$45</f>
        <v>623</v>
      </c>
      <c r="L62" s="181"/>
      <c r="M62" s="181"/>
      <c r="N62" s="181">
        <f>'将来負担比率（分子）の構造'!M$45</f>
        <v>884</v>
      </c>
      <c r="O62" s="181"/>
      <c r="P62" s="181"/>
    </row>
    <row r="63" spans="1:16" x14ac:dyDescent="0.15">
      <c r="A63" s="181" t="s">
        <v>34</v>
      </c>
      <c r="B63" s="181">
        <f>'将来負担比率（分子）の構造'!I$44</f>
        <v>876</v>
      </c>
      <c r="C63" s="181"/>
      <c r="D63" s="181"/>
      <c r="E63" s="181">
        <f>'将来負担比率（分子）の構造'!J$44</f>
        <v>1213</v>
      </c>
      <c r="F63" s="181"/>
      <c r="G63" s="181"/>
      <c r="H63" s="181">
        <f>'将来負担比率（分子）の構造'!K$44</f>
        <v>1402</v>
      </c>
      <c r="I63" s="181"/>
      <c r="J63" s="181"/>
      <c r="K63" s="181">
        <f>'将来負担比率（分子）の構造'!L$44</f>
        <v>1413</v>
      </c>
      <c r="L63" s="181"/>
      <c r="M63" s="181"/>
      <c r="N63" s="181">
        <f>'将来負担比率（分子）の構造'!M$44</f>
        <v>1308</v>
      </c>
      <c r="O63" s="181"/>
      <c r="P63" s="181"/>
    </row>
    <row r="64" spans="1:16" x14ac:dyDescent="0.15">
      <c r="A64" s="181" t="s">
        <v>33</v>
      </c>
      <c r="B64" s="181">
        <f>'将来負担比率（分子）の構造'!I$43</f>
        <v>879</v>
      </c>
      <c r="C64" s="181"/>
      <c r="D64" s="181"/>
      <c r="E64" s="181">
        <f>'将来負担比率（分子）の構造'!J$43</f>
        <v>736</v>
      </c>
      <c r="F64" s="181"/>
      <c r="G64" s="181"/>
      <c r="H64" s="181">
        <f>'将来負担比率（分子）の構造'!K$43</f>
        <v>921</v>
      </c>
      <c r="I64" s="181"/>
      <c r="J64" s="181"/>
      <c r="K64" s="181">
        <f>'将来負担比率（分子）の構造'!L$43</f>
        <v>841</v>
      </c>
      <c r="L64" s="181"/>
      <c r="M64" s="181"/>
      <c r="N64" s="181">
        <f>'将来負担比率（分子）の構造'!M$43</f>
        <v>869</v>
      </c>
      <c r="O64" s="181"/>
      <c r="P64" s="181"/>
    </row>
    <row r="65" spans="1:16" x14ac:dyDescent="0.15">
      <c r="A65" s="181" t="s">
        <v>32</v>
      </c>
      <c r="B65" s="181">
        <f>'将来負担比率（分子）の構造'!I$42</f>
        <v>3841</v>
      </c>
      <c r="C65" s="181"/>
      <c r="D65" s="181"/>
      <c r="E65" s="181">
        <f>'将来負担比率（分子）の構造'!J$42</f>
        <v>1310</v>
      </c>
      <c r="F65" s="181"/>
      <c r="G65" s="181"/>
      <c r="H65" s="181">
        <f>'将来負担比率（分子）の構造'!K$42</f>
        <v>1897</v>
      </c>
      <c r="I65" s="181"/>
      <c r="J65" s="181"/>
      <c r="K65" s="181">
        <f>'将来負担比率（分子）の構造'!L$42</f>
        <v>2552</v>
      </c>
      <c r="L65" s="181"/>
      <c r="M65" s="181"/>
      <c r="N65" s="181">
        <f>'将来負担比率（分子）の構造'!M$42</f>
        <v>3047</v>
      </c>
      <c r="O65" s="181"/>
      <c r="P65" s="181"/>
    </row>
    <row r="66" spans="1:16" x14ac:dyDescent="0.15">
      <c r="A66" s="181" t="s">
        <v>31</v>
      </c>
      <c r="B66" s="181">
        <f>'将来負担比率（分子）の構造'!I$41</f>
        <v>18392</v>
      </c>
      <c r="C66" s="181"/>
      <c r="D66" s="181"/>
      <c r="E66" s="181">
        <f>'将来負担比率（分子）の構造'!J$41</f>
        <v>20204</v>
      </c>
      <c r="F66" s="181"/>
      <c r="G66" s="181"/>
      <c r="H66" s="181">
        <f>'将来負担比率（分子）の構造'!K$41</f>
        <v>21713</v>
      </c>
      <c r="I66" s="181"/>
      <c r="J66" s="181"/>
      <c r="K66" s="181">
        <f>'将来負担比率（分子）の構造'!L$41</f>
        <v>21517</v>
      </c>
      <c r="L66" s="181"/>
      <c r="M66" s="181"/>
      <c r="N66" s="181">
        <f>'将来負担比率（分子）の構造'!M$41</f>
        <v>21356</v>
      </c>
      <c r="O66" s="181"/>
      <c r="P66" s="181"/>
    </row>
    <row r="67" spans="1:16" x14ac:dyDescent="0.15">
      <c r="A67" s="181" t="s">
        <v>74</v>
      </c>
      <c r="B67" s="181" t="e">
        <f>NA()</f>
        <v>#N/A</v>
      </c>
      <c r="C67" s="181">
        <f>IF(ISNUMBER('将来負担比率（分子）の構造'!I$53), IF('将来負担比率（分子）の構造'!I$53 &lt; 0, 0, '将来負担比率（分子）の構造'!I$53), NA())</f>
        <v>2369</v>
      </c>
      <c r="D67" s="181" t="e">
        <f>NA()</f>
        <v>#N/A</v>
      </c>
      <c r="E67" s="181" t="e">
        <f>NA()</f>
        <v>#N/A</v>
      </c>
      <c r="F67" s="181">
        <f>IF(ISNUMBER('将来負担比率（分子）の構造'!J$53), IF('将来負担比率（分子）の構造'!J$53 &lt; 0, 0, '将来負担比率（分子）の構造'!J$53), NA())</f>
        <v>1586</v>
      </c>
      <c r="G67" s="181" t="e">
        <f>NA()</f>
        <v>#N/A</v>
      </c>
      <c r="H67" s="181" t="e">
        <f>NA()</f>
        <v>#N/A</v>
      </c>
      <c r="I67" s="181">
        <f>IF(ISNUMBER('将来負担比率（分子）の構造'!K$53), IF('将来負担比率（分子）の構造'!K$53 &lt; 0, 0, '将来負担比率（分子）の構造'!K$53), NA())</f>
        <v>4219</v>
      </c>
      <c r="J67" s="181" t="e">
        <f>NA()</f>
        <v>#N/A</v>
      </c>
      <c r="K67" s="181" t="e">
        <f>NA()</f>
        <v>#N/A</v>
      </c>
      <c r="L67" s="181">
        <f>IF(ISNUMBER('将来負担比率（分子）の構造'!L$53), IF('将来負担比率（分子）の構造'!L$53 &lt; 0, 0, '将来負担比率（分子）の構造'!L$53), NA())</f>
        <v>5627</v>
      </c>
      <c r="M67" s="181" t="e">
        <f>NA()</f>
        <v>#N/A</v>
      </c>
      <c r="N67" s="181" t="e">
        <f>NA()</f>
        <v>#N/A</v>
      </c>
      <c r="O67" s="181">
        <f>IF(ISNUMBER('将来負担比率（分子）の構造'!M$53), IF('将来負担比率（分子）の構造'!M$53 &lt; 0, 0, '将来負担比率（分子）の構造'!M$53), NA())</f>
        <v>6314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2652</v>
      </c>
      <c r="C72" s="185">
        <f>基金残高に係る経年分析!G55</f>
        <v>2415</v>
      </c>
      <c r="D72" s="185">
        <f>基金残高に係る経年分析!H55</f>
        <v>2193</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1631</v>
      </c>
      <c r="C74" s="185">
        <f>基金残高に係る経年分析!G57</f>
        <v>1477</v>
      </c>
      <c r="D74" s="185">
        <f>基金残高に係る経年分析!H57</f>
        <v>1477</v>
      </c>
    </row>
  </sheetData>
  <sheetProtection algorithmName="SHA-512" hashValue="YnyA5jXg5J2RM3byQZIRA2jV57AWTHbxd9NyxNTbalUFA/JcuZEM4lRIakC2pnFSyaJTNDOI3RyqZpTbV8HZHQ==" saltValue="ggTTM8KGvql35xmHibYe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9322147</v>
      </c>
      <c r="S5" s="637"/>
      <c r="T5" s="637"/>
      <c r="U5" s="637"/>
      <c r="V5" s="637"/>
      <c r="W5" s="637"/>
      <c r="X5" s="637"/>
      <c r="Y5" s="638"/>
      <c r="Z5" s="639">
        <v>33.1</v>
      </c>
      <c r="AA5" s="639"/>
      <c r="AB5" s="639"/>
      <c r="AC5" s="639"/>
      <c r="AD5" s="640">
        <v>8766640</v>
      </c>
      <c r="AE5" s="640"/>
      <c r="AF5" s="640"/>
      <c r="AG5" s="640"/>
      <c r="AH5" s="640"/>
      <c r="AI5" s="640"/>
      <c r="AJ5" s="640"/>
      <c r="AK5" s="640"/>
      <c r="AL5" s="641">
        <v>76</v>
      </c>
      <c r="AM5" s="642"/>
      <c r="AN5" s="642"/>
      <c r="AO5" s="643"/>
      <c r="AP5" s="633" t="s">
        <v>226</v>
      </c>
      <c r="AQ5" s="634"/>
      <c r="AR5" s="634"/>
      <c r="AS5" s="634"/>
      <c r="AT5" s="634"/>
      <c r="AU5" s="634"/>
      <c r="AV5" s="634"/>
      <c r="AW5" s="634"/>
      <c r="AX5" s="634"/>
      <c r="AY5" s="634"/>
      <c r="AZ5" s="634"/>
      <c r="BA5" s="634"/>
      <c r="BB5" s="634"/>
      <c r="BC5" s="634"/>
      <c r="BD5" s="634"/>
      <c r="BE5" s="634"/>
      <c r="BF5" s="635"/>
      <c r="BG5" s="647">
        <v>8766640</v>
      </c>
      <c r="BH5" s="648"/>
      <c r="BI5" s="648"/>
      <c r="BJ5" s="648"/>
      <c r="BK5" s="648"/>
      <c r="BL5" s="648"/>
      <c r="BM5" s="648"/>
      <c r="BN5" s="649"/>
      <c r="BO5" s="650">
        <v>94</v>
      </c>
      <c r="BP5" s="650"/>
      <c r="BQ5" s="650"/>
      <c r="BR5" s="650"/>
      <c r="BS5" s="651" t="s">
        <v>127</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161668</v>
      </c>
      <c r="S6" s="648"/>
      <c r="T6" s="648"/>
      <c r="U6" s="648"/>
      <c r="V6" s="648"/>
      <c r="W6" s="648"/>
      <c r="X6" s="648"/>
      <c r="Y6" s="649"/>
      <c r="Z6" s="650">
        <v>0.6</v>
      </c>
      <c r="AA6" s="650"/>
      <c r="AB6" s="650"/>
      <c r="AC6" s="650"/>
      <c r="AD6" s="651">
        <v>161668</v>
      </c>
      <c r="AE6" s="651"/>
      <c r="AF6" s="651"/>
      <c r="AG6" s="651"/>
      <c r="AH6" s="651"/>
      <c r="AI6" s="651"/>
      <c r="AJ6" s="651"/>
      <c r="AK6" s="651"/>
      <c r="AL6" s="652">
        <v>1.4</v>
      </c>
      <c r="AM6" s="653"/>
      <c r="AN6" s="653"/>
      <c r="AO6" s="654"/>
      <c r="AP6" s="644" t="s">
        <v>231</v>
      </c>
      <c r="AQ6" s="645"/>
      <c r="AR6" s="645"/>
      <c r="AS6" s="645"/>
      <c r="AT6" s="645"/>
      <c r="AU6" s="645"/>
      <c r="AV6" s="645"/>
      <c r="AW6" s="645"/>
      <c r="AX6" s="645"/>
      <c r="AY6" s="645"/>
      <c r="AZ6" s="645"/>
      <c r="BA6" s="645"/>
      <c r="BB6" s="645"/>
      <c r="BC6" s="645"/>
      <c r="BD6" s="645"/>
      <c r="BE6" s="645"/>
      <c r="BF6" s="646"/>
      <c r="BG6" s="647">
        <v>8766640</v>
      </c>
      <c r="BH6" s="648"/>
      <c r="BI6" s="648"/>
      <c r="BJ6" s="648"/>
      <c r="BK6" s="648"/>
      <c r="BL6" s="648"/>
      <c r="BM6" s="648"/>
      <c r="BN6" s="649"/>
      <c r="BO6" s="650">
        <v>94</v>
      </c>
      <c r="BP6" s="650"/>
      <c r="BQ6" s="650"/>
      <c r="BR6" s="650"/>
      <c r="BS6" s="651" t="s">
        <v>127</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192780</v>
      </c>
      <c r="CS6" s="648"/>
      <c r="CT6" s="648"/>
      <c r="CU6" s="648"/>
      <c r="CV6" s="648"/>
      <c r="CW6" s="648"/>
      <c r="CX6" s="648"/>
      <c r="CY6" s="649"/>
      <c r="CZ6" s="641">
        <v>0.7</v>
      </c>
      <c r="DA6" s="642"/>
      <c r="DB6" s="642"/>
      <c r="DC6" s="661"/>
      <c r="DD6" s="656" t="s">
        <v>127</v>
      </c>
      <c r="DE6" s="648"/>
      <c r="DF6" s="648"/>
      <c r="DG6" s="648"/>
      <c r="DH6" s="648"/>
      <c r="DI6" s="648"/>
      <c r="DJ6" s="648"/>
      <c r="DK6" s="648"/>
      <c r="DL6" s="648"/>
      <c r="DM6" s="648"/>
      <c r="DN6" s="648"/>
      <c r="DO6" s="648"/>
      <c r="DP6" s="649"/>
      <c r="DQ6" s="656">
        <v>192745</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7741</v>
      </c>
      <c r="S7" s="648"/>
      <c r="T7" s="648"/>
      <c r="U7" s="648"/>
      <c r="V7" s="648"/>
      <c r="W7" s="648"/>
      <c r="X7" s="648"/>
      <c r="Y7" s="649"/>
      <c r="Z7" s="650">
        <v>0</v>
      </c>
      <c r="AA7" s="650"/>
      <c r="AB7" s="650"/>
      <c r="AC7" s="650"/>
      <c r="AD7" s="651">
        <v>7741</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4376485</v>
      </c>
      <c r="BH7" s="648"/>
      <c r="BI7" s="648"/>
      <c r="BJ7" s="648"/>
      <c r="BK7" s="648"/>
      <c r="BL7" s="648"/>
      <c r="BM7" s="648"/>
      <c r="BN7" s="649"/>
      <c r="BO7" s="650">
        <v>46.9</v>
      </c>
      <c r="BP7" s="650"/>
      <c r="BQ7" s="650"/>
      <c r="BR7" s="650"/>
      <c r="BS7" s="651" t="s">
        <v>127</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8928781</v>
      </c>
      <c r="CS7" s="648"/>
      <c r="CT7" s="648"/>
      <c r="CU7" s="648"/>
      <c r="CV7" s="648"/>
      <c r="CW7" s="648"/>
      <c r="CX7" s="648"/>
      <c r="CY7" s="649"/>
      <c r="CZ7" s="650">
        <v>32.9</v>
      </c>
      <c r="DA7" s="650"/>
      <c r="DB7" s="650"/>
      <c r="DC7" s="650"/>
      <c r="DD7" s="656">
        <v>104640</v>
      </c>
      <c r="DE7" s="648"/>
      <c r="DF7" s="648"/>
      <c r="DG7" s="648"/>
      <c r="DH7" s="648"/>
      <c r="DI7" s="648"/>
      <c r="DJ7" s="648"/>
      <c r="DK7" s="648"/>
      <c r="DL7" s="648"/>
      <c r="DM7" s="648"/>
      <c r="DN7" s="648"/>
      <c r="DO7" s="648"/>
      <c r="DP7" s="649"/>
      <c r="DQ7" s="656">
        <v>2102415</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46320</v>
      </c>
      <c r="S8" s="648"/>
      <c r="T8" s="648"/>
      <c r="U8" s="648"/>
      <c r="V8" s="648"/>
      <c r="W8" s="648"/>
      <c r="X8" s="648"/>
      <c r="Y8" s="649"/>
      <c r="Z8" s="650">
        <v>0.2</v>
      </c>
      <c r="AA8" s="650"/>
      <c r="AB8" s="650"/>
      <c r="AC8" s="650"/>
      <c r="AD8" s="651">
        <v>46320</v>
      </c>
      <c r="AE8" s="651"/>
      <c r="AF8" s="651"/>
      <c r="AG8" s="651"/>
      <c r="AH8" s="651"/>
      <c r="AI8" s="651"/>
      <c r="AJ8" s="651"/>
      <c r="AK8" s="651"/>
      <c r="AL8" s="652">
        <v>0.4</v>
      </c>
      <c r="AM8" s="653"/>
      <c r="AN8" s="653"/>
      <c r="AO8" s="654"/>
      <c r="AP8" s="644" t="s">
        <v>237</v>
      </c>
      <c r="AQ8" s="645"/>
      <c r="AR8" s="645"/>
      <c r="AS8" s="645"/>
      <c r="AT8" s="645"/>
      <c r="AU8" s="645"/>
      <c r="AV8" s="645"/>
      <c r="AW8" s="645"/>
      <c r="AX8" s="645"/>
      <c r="AY8" s="645"/>
      <c r="AZ8" s="645"/>
      <c r="BA8" s="645"/>
      <c r="BB8" s="645"/>
      <c r="BC8" s="645"/>
      <c r="BD8" s="645"/>
      <c r="BE8" s="645"/>
      <c r="BF8" s="646"/>
      <c r="BG8" s="647">
        <v>113437</v>
      </c>
      <c r="BH8" s="648"/>
      <c r="BI8" s="648"/>
      <c r="BJ8" s="648"/>
      <c r="BK8" s="648"/>
      <c r="BL8" s="648"/>
      <c r="BM8" s="648"/>
      <c r="BN8" s="649"/>
      <c r="BO8" s="650">
        <v>1.2</v>
      </c>
      <c r="BP8" s="650"/>
      <c r="BQ8" s="650"/>
      <c r="BR8" s="650"/>
      <c r="BS8" s="656" t="s">
        <v>127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7939688</v>
      </c>
      <c r="CS8" s="648"/>
      <c r="CT8" s="648"/>
      <c r="CU8" s="648"/>
      <c r="CV8" s="648"/>
      <c r="CW8" s="648"/>
      <c r="CX8" s="648"/>
      <c r="CY8" s="649"/>
      <c r="CZ8" s="650">
        <v>29.2</v>
      </c>
      <c r="DA8" s="650"/>
      <c r="DB8" s="650"/>
      <c r="DC8" s="650"/>
      <c r="DD8" s="656">
        <v>89340</v>
      </c>
      <c r="DE8" s="648"/>
      <c r="DF8" s="648"/>
      <c r="DG8" s="648"/>
      <c r="DH8" s="648"/>
      <c r="DI8" s="648"/>
      <c r="DJ8" s="648"/>
      <c r="DK8" s="648"/>
      <c r="DL8" s="648"/>
      <c r="DM8" s="648"/>
      <c r="DN8" s="648"/>
      <c r="DO8" s="648"/>
      <c r="DP8" s="649"/>
      <c r="DQ8" s="656">
        <v>3951667</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56306</v>
      </c>
      <c r="S9" s="648"/>
      <c r="T9" s="648"/>
      <c r="U9" s="648"/>
      <c r="V9" s="648"/>
      <c r="W9" s="648"/>
      <c r="X9" s="648"/>
      <c r="Y9" s="649"/>
      <c r="Z9" s="650">
        <v>0.2</v>
      </c>
      <c r="AA9" s="650"/>
      <c r="AB9" s="650"/>
      <c r="AC9" s="650"/>
      <c r="AD9" s="651">
        <v>56306</v>
      </c>
      <c r="AE9" s="651"/>
      <c r="AF9" s="651"/>
      <c r="AG9" s="651"/>
      <c r="AH9" s="651"/>
      <c r="AI9" s="651"/>
      <c r="AJ9" s="651"/>
      <c r="AK9" s="651"/>
      <c r="AL9" s="652">
        <v>0.5</v>
      </c>
      <c r="AM9" s="653"/>
      <c r="AN9" s="653"/>
      <c r="AO9" s="654"/>
      <c r="AP9" s="644" t="s">
        <v>240</v>
      </c>
      <c r="AQ9" s="645"/>
      <c r="AR9" s="645"/>
      <c r="AS9" s="645"/>
      <c r="AT9" s="645"/>
      <c r="AU9" s="645"/>
      <c r="AV9" s="645"/>
      <c r="AW9" s="645"/>
      <c r="AX9" s="645"/>
      <c r="AY9" s="645"/>
      <c r="AZ9" s="645"/>
      <c r="BA9" s="645"/>
      <c r="BB9" s="645"/>
      <c r="BC9" s="645"/>
      <c r="BD9" s="645"/>
      <c r="BE9" s="645"/>
      <c r="BF9" s="646"/>
      <c r="BG9" s="647">
        <v>3866801</v>
      </c>
      <c r="BH9" s="648"/>
      <c r="BI9" s="648"/>
      <c r="BJ9" s="648"/>
      <c r="BK9" s="648"/>
      <c r="BL9" s="648"/>
      <c r="BM9" s="648"/>
      <c r="BN9" s="649"/>
      <c r="BO9" s="650">
        <v>41.5</v>
      </c>
      <c r="BP9" s="650"/>
      <c r="BQ9" s="650"/>
      <c r="BR9" s="650"/>
      <c r="BS9" s="656" t="s">
        <v>173</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1588690</v>
      </c>
      <c r="CS9" s="648"/>
      <c r="CT9" s="648"/>
      <c r="CU9" s="648"/>
      <c r="CV9" s="648"/>
      <c r="CW9" s="648"/>
      <c r="CX9" s="648"/>
      <c r="CY9" s="649"/>
      <c r="CZ9" s="650">
        <v>5.8</v>
      </c>
      <c r="DA9" s="650"/>
      <c r="DB9" s="650"/>
      <c r="DC9" s="650"/>
      <c r="DD9" s="656">
        <v>9344</v>
      </c>
      <c r="DE9" s="648"/>
      <c r="DF9" s="648"/>
      <c r="DG9" s="648"/>
      <c r="DH9" s="648"/>
      <c r="DI9" s="648"/>
      <c r="DJ9" s="648"/>
      <c r="DK9" s="648"/>
      <c r="DL9" s="648"/>
      <c r="DM9" s="648"/>
      <c r="DN9" s="648"/>
      <c r="DO9" s="648"/>
      <c r="DP9" s="649"/>
      <c r="DQ9" s="656">
        <v>1440612</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159846</v>
      </c>
      <c r="BH10" s="648"/>
      <c r="BI10" s="648"/>
      <c r="BJ10" s="648"/>
      <c r="BK10" s="648"/>
      <c r="BL10" s="648"/>
      <c r="BM10" s="648"/>
      <c r="BN10" s="649"/>
      <c r="BO10" s="650">
        <v>1.7</v>
      </c>
      <c r="BP10" s="650"/>
      <c r="BQ10" s="650"/>
      <c r="BR10" s="650"/>
      <c r="BS10" s="656" t="s">
        <v>127</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127</v>
      </c>
      <c r="CS10" s="648"/>
      <c r="CT10" s="648"/>
      <c r="CU10" s="648"/>
      <c r="CV10" s="648"/>
      <c r="CW10" s="648"/>
      <c r="CX10" s="648"/>
      <c r="CY10" s="649"/>
      <c r="CZ10" s="650" t="s">
        <v>127</v>
      </c>
      <c r="DA10" s="650"/>
      <c r="DB10" s="650"/>
      <c r="DC10" s="650"/>
      <c r="DD10" s="656" t="s">
        <v>127</v>
      </c>
      <c r="DE10" s="648"/>
      <c r="DF10" s="648"/>
      <c r="DG10" s="648"/>
      <c r="DH10" s="648"/>
      <c r="DI10" s="648"/>
      <c r="DJ10" s="648"/>
      <c r="DK10" s="648"/>
      <c r="DL10" s="648"/>
      <c r="DM10" s="648"/>
      <c r="DN10" s="648"/>
      <c r="DO10" s="648"/>
      <c r="DP10" s="649"/>
      <c r="DQ10" s="656" t="s">
        <v>127</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1262803</v>
      </c>
      <c r="S11" s="648"/>
      <c r="T11" s="648"/>
      <c r="U11" s="648"/>
      <c r="V11" s="648"/>
      <c r="W11" s="648"/>
      <c r="X11" s="648"/>
      <c r="Y11" s="649"/>
      <c r="Z11" s="652">
        <v>4.5</v>
      </c>
      <c r="AA11" s="653"/>
      <c r="AB11" s="653"/>
      <c r="AC11" s="665"/>
      <c r="AD11" s="656">
        <v>1262803</v>
      </c>
      <c r="AE11" s="648"/>
      <c r="AF11" s="648"/>
      <c r="AG11" s="648"/>
      <c r="AH11" s="648"/>
      <c r="AI11" s="648"/>
      <c r="AJ11" s="648"/>
      <c r="AK11" s="649"/>
      <c r="AL11" s="652">
        <v>11</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236401</v>
      </c>
      <c r="BH11" s="648"/>
      <c r="BI11" s="648"/>
      <c r="BJ11" s="648"/>
      <c r="BK11" s="648"/>
      <c r="BL11" s="648"/>
      <c r="BM11" s="648"/>
      <c r="BN11" s="649"/>
      <c r="BO11" s="650">
        <v>2.5</v>
      </c>
      <c r="BP11" s="650"/>
      <c r="BQ11" s="650"/>
      <c r="BR11" s="650"/>
      <c r="BS11" s="656" t="s">
        <v>127</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240015</v>
      </c>
      <c r="CS11" s="648"/>
      <c r="CT11" s="648"/>
      <c r="CU11" s="648"/>
      <c r="CV11" s="648"/>
      <c r="CW11" s="648"/>
      <c r="CX11" s="648"/>
      <c r="CY11" s="649"/>
      <c r="CZ11" s="650">
        <v>0.9</v>
      </c>
      <c r="DA11" s="650"/>
      <c r="DB11" s="650"/>
      <c r="DC11" s="650"/>
      <c r="DD11" s="656">
        <v>18218</v>
      </c>
      <c r="DE11" s="648"/>
      <c r="DF11" s="648"/>
      <c r="DG11" s="648"/>
      <c r="DH11" s="648"/>
      <c r="DI11" s="648"/>
      <c r="DJ11" s="648"/>
      <c r="DK11" s="648"/>
      <c r="DL11" s="648"/>
      <c r="DM11" s="648"/>
      <c r="DN11" s="648"/>
      <c r="DO11" s="648"/>
      <c r="DP11" s="649"/>
      <c r="DQ11" s="656">
        <v>90154</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20755</v>
      </c>
      <c r="S12" s="648"/>
      <c r="T12" s="648"/>
      <c r="U12" s="648"/>
      <c r="V12" s="648"/>
      <c r="W12" s="648"/>
      <c r="X12" s="648"/>
      <c r="Y12" s="649"/>
      <c r="Z12" s="650">
        <v>0.1</v>
      </c>
      <c r="AA12" s="650"/>
      <c r="AB12" s="650"/>
      <c r="AC12" s="650"/>
      <c r="AD12" s="651">
        <v>20755</v>
      </c>
      <c r="AE12" s="651"/>
      <c r="AF12" s="651"/>
      <c r="AG12" s="651"/>
      <c r="AH12" s="651"/>
      <c r="AI12" s="651"/>
      <c r="AJ12" s="651"/>
      <c r="AK12" s="651"/>
      <c r="AL12" s="652">
        <v>0.2</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3820444</v>
      </c>
      <c r="BH12" s="648"/>
      <c r="BI12" s="648"/>
      <c r="BJ12" s="648"/>
      <c r="BK12" s="648"/>
      <c r="BL12" s="648"/>
      <c r="BM12" s="648"/>
      <c r="BN12" s="649"/>
      <c r="BO12" s="650">
        <v>41</v>
      </c>
      <c r="BP12" s="650"/>
      <c r="BQ12" s="650"/>
      <c r="BR12" s="650"/>
      <c r="BS12" s="656" t="s">
        <v>127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233321</v>
      </c>
      <c r="CS12" s="648"/>
      <c r="CT12" s="648"/>
      <c r="CU12" s="648"/>
      <c r="CV12" s="648"/>
      <c r="CW12" s="648"/>
      <c r="CX12" s="648"/>
      <c r="CY12" s="649"/>
      <c r="CZ12" s="650">
        <v>0.9</v>
      </c>
      <c r="DA12" s="650"/>
      <c r="DB12" s="650"/>
      <c r="DC12" s="650"/>
      <c r="DD12" s="656" t="s">
        <v>127</v>
      </c>
      <c r="DE12" s="648"/>
      <c r="DF12" s="648"/>
      <c r="DG12" s="648"/>
      <c r="DH12" s="648"/>
      <c r="DI12" s="648"/>
      <c r="DJ12" s="648"/>
      <c r="DK12" s="648"/>
      <c r="DL12" s="648"/>
      <c r="DM12" s="648"/>
      <c r="DN12" s="648"/>
      <c r="DO12" s="648"/>
      <c r="DP12" s="649"/>
      <c r="DQ12" s="656">
        <v>100090</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3786734</v>
      </c>
      <c r="BH13" s="648"/>
      <c r="BI13" s="648"/>
      <c r="BJ13" s="648"/>
      <c r="BK13" s="648"/>
      <c r="BL13" s="648"/>
      <c r="BM13" s="648"/>
      <c r="BN13" s="649"/>
      <c r="BO13" s="650">
        <v>40.6</v>
      </c>
      <c r="BP13" s="650"/>
      <c r="BQ13" s="650"/>
      <c r="BR13" s="650"/>
      <c r="BS13" s="656" t="s">
        <v>127</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1794660</v>
      </c>
      <c r="CS13" s="648"/>
      <c r="CT13" s="648"/>
      <c r="CU13" s="648"/>
      <c r="CV13" s="648"/>
      <c r="CW13" s="648"/>
      <c r="CX13" s="648"/>
      <c r="CY13" s="649"/>
      <c r="CZ13" s="650">
        <v>6.6</v>
      </c>
      <c r="DA13" s="650"/>
      <c r="DB13" s="650"/>
      <c r="DC13" s="650"/>
      <c r="DD13" s="656">
        <v>878139</v>
      </c>
      <c r="DE13" s="648"/>
      <c r="DF13" s="648"/>
      <c r="DG13" s="648"/>
      <c r="DH13" s="648"/>
      <c r="DI13" s="648"/>
      <c r="DJ13" s="648"/>
      <c r="DK13" s="648"/>
      <c r="DL13" s="648"/>
      <c r="DM13" s="648"/>
      <c r="DN13" s="648"/>
      <c r="DO13" s="648"/>
      <c r="DP13" s="649"/>
      <c r="DQ13" s="656">
        <v>1105642</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4</v>
      </c>
      <c r="S14" s="648"/>
      <c r="T14" s="648"/>
      <c r="U14" s="648"/>
      <c r="V14" s="648"/>
      <c r="W14" s="648"/>
      <c r="X14" s="648"/>
      <c r="Y14" s="649"/>
      <c r="Z14" s="650">
        <v>0</v>
      </c>
      <c r="AA14" s="650"/>
      <c r="AB14" s="650"/>
      <c r="AC14" s="650"/>
      <c r="AD14" s="651">
        <v>4</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112548</v>
      </c>
      <c r="BH14" s="648"/>
      <c r="BI14" s="648"/>
      <c r="BJ14" s="648"/>
      <c r="BK14" s="648"/>
      <c r="BL14" s="648"/>
      <c r="BM14" s="648"/>
      <c r="BN14" s="649"/>
      <c r="BO14" s="650">
        <v>1.2</v>
      </c>
      <c r="BP14" s="650"/>
      <c r="BQ14" s="650"/>
      <c r="BR14" s="650"/>
      <c r="BS14" s="656" t="s">
        <v>127</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1296414</v>
      </c>
      <c r="CS14" s="648"/>
      <c r="CT14" s="648"/>
      <c r="CU14" s="648"/>
      <c r="CV14" s="648"/>
      <c r="CW14" s="648"/>
      <c r="CX14" s="648"/>
      <c r="CY14" s="649"/>
      <c r="CZ14" s="650">
        <v>4.8</v>
      </c>
      <c r="DA14" s="650"/>
      <c r="DB14" s="650"/>
      <c r="DC14" s="650"/>
      <c r="DD14" s="656">
        <v>9319</v>
      </c>
      <c r="DE14" s="648"/>
      <c r="DF14" s="648"/>
      <c r="DG14" s="648"/>
      <c r="DH14" s="648"/>
      <c r="DI14" s="648"/>
      <c r="DJ14" s="648"/>
      <c r="DK14" s="648"/>
      <c r="DL14" s="648"/>
      <c r="DM14" s="648"/>
      <c r="DN14" s="648"/>
      <c r="DO14" s="648"/>
      <c r="DP14" s="649"/>
      <c r="DQ14" s="656">
        <v>1215895</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457163</v>
      </c>
      <c r="BH15" s="648"/>
      <c r="BI15" s="648"/>
      <c r="BJ15" s="648"/>
      <c r="BK15" s="648"/>
      <c r="BL15" s="648"/>
      <c r="BM15" s="648"/>
      <c r="BN15" s="649"/>
      <c r="BO15" s="650">
        <v>4.9000000000000004</v>
      </c>
      <c r="BP15" s="650"/>
      <c r="BQ15" s="650"/>
      <c r="BR15" s="650"/>
      <c r="BS15" s="656" t="s">
        <v>127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3191564</v>
      </c>
      <c r="CS15" s="648"/>
      <c r="CT15" s="648"/>
      <c r="CU15" s="648"/>
      <c r="CV15" s="648"/>
      <c r="CW15" s="648"/>
      <c r="CX15" s="648"/>
      <c r="CY15" s="649"/>
      <c r="CZ15" s="650">
        <v>11.7</v>
      </c>
      <c r="DA15" s="650"/>
      <c r="DB15" s="650"/>
      <c r="DC15" s="650"/>
      <c r="DD15" s="656">
        <v>792356</v>
      </c>
      <c r="DE15" s="648"/>
      <c r="DF15" s="648"/>
      <c r="DG15" s="648"/>
      <c r="DH15" s="648"/>
      <c r="DI15" s="648"/>
      <c r="DJ15" s="648"/>
      <c r="DK15" s="648"/>
      <c r="DL15" s="648"/>
      <c r="DM15" s="648"/>
      <c r="DN15" s="648"/>
      <c r="DO15" s="648"/>
      <c r="DP15" s="649"/>
      <c r="DQ15" s="656">
        <v>2060794</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19821</v>
      </c>
      <c r="S16" s="648"/>
      <c r="T16" s="648"/>
      <c r="U16" s="648"/>
      <c r="V16" s="648"/>
      <c r="W16" s="648"/>
      <c r="X16" s="648"/>
      <c r="Y16" s="649"/>
      <c r="Z16" s="650">
        <v>0.1</v>
      </c>
      <c r="AA16" s="650"/>
      <c r="AB16" s="650"/>
      <c r="AC16" s="650"/>
      <c r="AD16" s="651">
        <v>19821</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127</v>
      </c>
      <c r="CS16" s="648"/>
      <c r="CT16" s="648"/>
      <c r="CU16" s="648"/>
      <c r="CV16" s="648"/>
      <c r="CW16" s="648"/>
      <c r="CX16" s="648"/>
      <c r="CY16" s="649"/>
      <c r="CZ16" s="650" t="s">
        <v>127</v>
      </c>
      <c r="DA16" s="650"/>
      <c r="DB16" s="650"/>
      <c r="DC16" s="650"/>
      <c r="DD16" s="656" t="s">
        <v>127</v>
      </c>
      <c r="DE16" s="648"/>
      <c r="DF16" s="648"/>
      <c r="DG16" s="648"/>
      <c r="DH16" s="648"/>
      <c r="DI16" s="648"/>
      <c r="DJ16" s="648"/>
      <c r="DK16" s="648"/>
      <c r="DL16" s="648"/>
      <c r="DM16" s="648"/>
      <c r="DN16" s="648"/>
      <c r="DO16" s="648"/>
      <c r="DP16" s="649"/>
      <c r="DQ16" s="656" t="s">
        <v>127</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40087</v>
      </c>
      <c r="S17" s="648"/>
      <c r="T17" s="648"/>
      <c r="U17" s="648"/>
      <c r="V17" s="648"/>
      <c r="W17" s="648"/>
      <c r="X17" s="648"/>
      <c r="Y17" s="649"/>
      <c r="Z17" s="650">
        <v>0.1</v>
      </c>
      <c r="AA17" s="650"/>
      <c r="AB17" s="650"/>
      <c r="AC17" s="650"/>
      <c r="AD17" s="651">
        <v>40087</v>
      </c>
      <c r="AE17" s="651"/>
      <c r="AF17" s="651"/>
      <c r="AG17" s="651"/>
      <c r="AH17" s="651"/>
      <c r="AI17" s="651"/>
      <c r="AJ17" s="651"/>
      <c r="AK17" s="651"/>
      <c r="AL17" s="652">
        <v>0.3</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173</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1756842</v>
      </c>
      <c r="CS17" s="648"/>
      <c r="CT17" s="648"/>
      <c r="CU17" s="648"/>
      <c r="CV17" s="648"/>
      <c r="CW17" s="648"/>
      <c r="CX17" s="648"/>
      <c r="CY17" s="649"/>
      <c r="CZ17" s="650">
        <v>6.5</v>
      </c>
      <c r="DA17" s="650"/>
      <c r="DB17" s="650"/>
      <c r="DC17" s="650"/>
      <c r="DD17" s="656" t="s">
        <v>127</v>
      </c>
      <c r="DE17" s="648"/>
      <c r="DF17" s="648"/>
      <c r="DG17" s="648"/>
      <c r="DH17" s="648"/>
      <c r="DI17" s="648"/>
      <c r="DJ17" s="648"/>
      <c r="DK17" s="648"/>
      <c r="DL17" s="648"/>
      <c r="DM17" s="648"/>
      <c r="DN17" s="648"/>
      <c r="DO17" s="648"/>
      <c r="DP17" s="649"/>
      <c r="DQ17" s="656">
        <v>1756842</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80745</v>
      </c>
      <c r="S18" s="648"/>
      <c r="T18" s="648"/>
      <c r="U18" s="648"/>
      <c r="V18" s="648"/>
      <c r="W18" s="648"/>
      <c r="X18" s="648"/>
      <c r="Y18" s="649"/>
      <c r="Z18" s="650">
        <v>0.3</v>
      </c>
      <c r="AA18" s="650"/>
      <c r="AB18" s="650"/>
      <c r="AC18" s="650"/>
      <c r="AD18" s="651">
        <v>80745</v>
      </c>
      <c r="AE18" s="651"/>
      <c r="AF18" s="651"/>
      <c r="AG18" s="651"/>
      <c r="AH18" s="651"/>
      <c r="AI18" s="651"/>
      <c r="AJ18" s="651"/>
      <c r="AK18" s="651"/>
      <c r="AL18" s="652">
        <v>0.7</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68541</v>
      </c>
      <c r="S19" s="648"/>
      <c r="T19" s="648"/>
      <c r="U19" s="648"/>
      <c r="V19" s="648"/>
      <c r="W19" s="648"/>
      <c r="X19" s="648"/>
      <c r="Y19" s="649"/>
      <c r="Z19" s="650">
        <v>0.2</v>
      </c>
      <c r="AA19" s="650"/>
      <c r="AB19" s="650"/>
      <c r="AC19" s="650"/>
      <c r="AD19" s="651">
        <v>68541</v>
      </c>
      <c r="AE19" s="651"/>
      <c r="AF19" s="651"/>
      <c r="AG19" s="651"/>
      <c r="AH19" s="651"/>
      <c r="AI19" s="651"/>
      <c r="AJ19" s="651"/>
      <c r="AK19" s="651"/>
      <c r="AL19" s="652">
        <v>0.6</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555507</v>
      </c>
      <c r="BH19" s="648"/>
      <c r="BI19" s="648"/>
      <c r="BJ19" s="648"/>
      <c r="BK19" s="648"/>
      <c r="BL19" s="648"/>
      <c r="BM19" s="648"/>
      <c r="BN19" s="649"/>
      <c r="BO19" s="650">
        <v>6</v>
      </c>
      <c r="BP19" s="650"/>
      <c r="BQ19" s="650"/>
      <c r="BR19" s="650"/>
      <c r="BS19" s="656" t="s">
        <v>127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9393</v>
      </c>
      <c r="S20" s="648"/>
      <c r="T20" s="648"/>
      <c r="U20" s="648"/>
      <c r="V20" s="648"/>
      <c r="W20" s="648"/>
      <c r="X20" s="648"/>
      <c r="Y20" s="649"/>
      <c r="Z20" s="650">
        <v>0</v>
      </c>
      <c r="AA20" s="650"/>
      <c r="AB20" s="650"/>
      <c r="AC20" s="650"/>
      <c r="AD20" s="651">
        <v>9393</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555507</v>
      </c>
      <c r="BH20" s="648"/>
      <c r="BI20" s="648"/>
      <c r="BJ20" s="648"/>
      <c r="BK20" s="648"/>
      <c r="BL20" s="648"/>
      <c r="BM20" s="648"/>
      <c r="BN20" s="649"/>
      <c r="BO20" s="650">
        <v>6</v>
      </c>
      <c r="BP20" s="650"/>
      <c r="BQ20" s="650"/>
      <c r="BR20" s="650"/>
      <c r="BS20" s="656" t="s">
        <v>127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27162755</v>
      </c>
      <c r="CS20" s="648"/>
      <c r="CT20" s="648"/>
      <c r="CU20" s="648"/>
      <c r="CV20" s="648"/>
      <c r="CW20" s="648"/>
      <c r="CX20" s="648"/>
      <c r="CY20" s="649"/>
      <c r="CZ20" s="650">
        <v>100</v>
      </c>
      <c r="DA20" s="650"/>
      <c r="DB20" s="650"/>
      <c r="DC20" s="650"/>
      <c r="DD20" s="656">
        <v>1901356</v>
      </c>
      <c r="DE20" s="648"/>
      <c r="DF20" s="648"/>
      <c r="DG20" s="648"/>
      <c r="DH20" s="648"/>
      <c r="DI20" s="648"/>
      <c r="DJ20" s="648"/>
      <c r="DK20" s="648"/>
      <c r="DL20" s="648"/>
      <c r="DM20" s="648"/>
      <c r="DN20" s="648"/>
      <c r="DO20" s="648"/>
      <c r="DP20" s="649"/>
      <c r="DQ20" s="656">
        <v>14016856</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2811</v>
      </c>
      <c r="S21" s="648"/>
      <c r="T21" s="648"/>
      <c r="U21" s="648"/>
      <c r="V21" s="648"/>
      <c r="W21" s="648"/>
      <c r="X21" s="648"/>
      <c r="Y21" s="649"/>
      <c r="Z21" s="650">
        <v>0</v>
      </c>
      <c r="AA21" s="650"/>
      <c r="AB21" s="650"/>
      <c r="AC21" s="650"/>
      <c r="AD21" s="651">
        <v>2811</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127</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1108256</v>
      </c>
      <c r="S22" s="648"/>
      <c r="T22" s="648"/>
      <c r="U22" s="648"/>
      <c r="V22" s="648"/>
      <c r="W22" s="648"/>
      <c r="X22" s="648"/>
      <c r="Y22" s="649"/>
      <c r="Z22" s="650">
        <v>3.9</v>
      </c>
      <c r="AA22" s="650"/>
      <c r="AB22" s="650"/>
      <c r="AC22" s="650"/>
      <c r="AD22" s="651">
        <v>988458</v>
      </c>
      <c r="AE22" s="651"/>
      <c r="AF22" s="651"/>
      <c r="AG22" s="651"/>
      <c r="AH22" s="651"/>
      <c r="AI22" s="651"/>
      <c r="AJ22" s="651"/>
      <c r="AK22" s="651"/>
      <c r="AL22" s="652">
        <v>8.6</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173</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988458</v>
      </c>
      <c r="S23" s="648"/>
      <c r="T23" s="648"/>
      <c r="U23" s="648"/>
      <c r="V23" s="648"/>
      <c r="W23" s="648"/>
      <c r="X23" s="648"/>
      <c r="Y23" s="649"/>
      <c r="Z23" s="650">
        <v>3.5</v>
      </c>
      <c r="AA23" s="650"/>
      <c r="AB23" s="650"/>
      <c r="AC23" s="650"/>
      <c r="AD23" s="651">
        <v>988458</v>
      </c>
      <c r="AE23" s="651"/>
      <c r="AF23" s="651"/>
      <c r="AG23" s="651"/>
      <c r="AH23" s="651"/>
      <c r="AI23" s="651"/>
      <c r="AJ23" s="651"/>
      <c r="AK23" s="651"/>
      <c r="AL23" s="652">
        <v>8.6</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555507</v>
      </c>
      <c r="BH23" s="648"/>
      <c r="BI23" s="648"/>
      <c r="BJ23" s="648"/>
      <c r="BK23" s="648"/>
      <c r="BL23" s="648"/>
      <c r="BM23" s="648"/>
      <c r="BN23" s="649"/>
      <c r="BO23" s="650">
        <v>6</v>
      </c>
      <c r="BP23" s="650"/>
      <c r="BQ23" s="650"/>
      <c r="BR23" s="650"/>
      <c r="BS23" s="656" t="s">
        <v>127</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119528</v>
      </c>
      <c r="S24" s="648"/>
      <c r="T24" s="648"/>
      <c r="U24" s="648"/>
      <c r="V24" s="648"/>
      <c r="W24" s="648"/>
      <c r="X24" s="648"/>
      <c r="Y24" s="649"/>
      <c r="Z24" s="650">
        <v>0.4</v>
      </c>
      <c r="AA24" s="650"/>
      <c r="AB24" s="650"/>
      <c r="AC24" s="650"/>
      <c r="AD24" s="651" t="s">
        <v>127</v>
      </c>
      <c r="AE24" s="651"/>
      <c r="AF24" s="651"/>
      <c r="AG24" s="651"/>
      <c r="AH24" s="651"/>
      <c r="AI24" s="651"/>
      <c r="AJ24" s="651"/>
      <c r="AK24" s="651"/>
      <c r="AL24" s="652" t="s">
        <v>127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9826243</v>
      </c>
      <c r="CS24" s="637"/>
      <c r="CT24" s="637"/>
      <c r="CU24" s="637"/>
      <c r="CV24" s="637"/>
      <c r="CW24" s="637"/>
      <c r="CX24" s="637"/>
      <c r="CY24" s="638"/>
      <c r="CZ24" s="641">
        <v>36.200000000000003</v>
      </c>
      <c r="DA24" s="642"/>
      <c r="DB24" s="642"/>
      <c r="DC24" s="661"/>
      <c r="DD24" s="686">
        <v>6136812</v>
      </c>
      <c r="DE24" s="637"/>
      <c r="DF24" s="637"/>
      <c r="DG24" s="637"/>
      <c r="DH24" s="637"/>
      <c r="DI24" s="637"/>
      <c r="DJ24" s="637"/>
      <c r="DK24" s="638"/>
      <c r="DL24" s="686">
        <v>5429099</v>
      </c>
      <c r="DM24" s="637"/>
      <c r="DN24" s="637"/>
      <c r="DO24" s="637"/>
      <c r="DP24" s="637"/>
      <c r="DQ24" s="637"/>
      <c r="DR24" s="637"/>
      <c r="DS24" s="637"/>
      <c r="DT24" s="637"/>
      <c r="DU24" s="637"/>
      <c r="DV24" s="638"/>
      <c r="DW24" s="641">
        <v>44.5</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270</v>
      </c>
      <c r="S25" s="648"/>
      <c r="T25" s="648"/>
      <c r="U25" s="648"/>
      <c r="V25" s="648"/>
      <c r="W25" s="648"/>
      <c r="X25" s="648"/>
      <c r="Y25" s="649"/>
      <c r="Z25" s="650">
        <v>0</v>
      </c>
      <c r="AA25" s="650"/>
      <c r="AB25" s="650"/>
      <c r="AC25" s="650"/>
      <c r="AD25" s="651" t="s">
        <v>127</v>
      </c>
      <c r="AE25" s="651"/>
      <c r="AF25" s="651"/>
      <c r="AG25" s="651"/>
      <c r="AH25" s="651"/>
      <c r="AI25" s="651"/>
      <c r="AJ25" s="651"/>
      <c r="AK25" s="651"/>
      <c r="AL25" s="652" t="s">
        <v>127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3261273</v>
      </c>
      <c r="CS25" s="683"/>
      <c r="CT25" s="683"/>
      <c r="CU25" s="683"/>
      <c r="CV25" s="683"/>
      <c r="CW25" s="683"/>
      <c r="CX25" s="683"/>
      <c r="CY25" s="684"/>
      <c r="CZ25" s="652">
        <v>12</v>
      </c>
      <c r="DA25" s="681"/>
      <c r="DB25" s="681"/>
      <c r="DC25" s="685"/>
      <c r="DD25" s="656">
        <v>3049816</v>
      </c>
      <c r="DE25" s="683"/>
      <c r="DF25" s="683"/>
      <c r="DG25" s="683"/>
      <c r="DH25" s="683"/>
      <c r="DI25" s="683"/>
      <c r="DJ25" s="683"/>
      <c r="DK25" s="684"/>
      <c r="DL25" s="656">
        <v>2359368</v>
      </c>
      <c r="DM25" s="683"/>
      <c r="DN25" s="683"/>
      <c r="DO25" s="683"/>
      <c r="DP25" s="683"/>
      <c r="DQ25" s="683"/>
      <c r="DR25" s="683"/>
      <c r="DS25" s="683"/>
      <c r="DT25" s="683"/>
      <c r="DU25" s="683"/>
      <c r="DV25" s="684"/>
      <c r="DW25" s="652">
        <v>19.3</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12126653</v>
      </c>
      <c r="S26" s="648"/>
      <c r="T26" s="648"/>
      <c r="U26" s="648"/>
      <c r="V26" s="648"/>
      <c r="W26" s="648"/>
      <c r="X26" s="648"/>
      <c r="Y26" s="649"/>
      <c r="Z26" s="650">
        <v>43.1</v>
      </c>
      <c r="AA26" s="650"/>
      <c r="AB26" s="650"/>
      <c r="AC26" s="650"/>
      <c r="AD26" s="651">
        <v>11451348</v>
      </c>
      <c r="AE26" s="651"/>
      <c r="AF26" s="651"/>
      <c r="AG26" s="651"/>
      <c r="AH26" s="651"/>
      <c r="AI26" s="651"/>
      <c r="AJ26" s="651"/>
      <c r="AK26" s="651"/>
      <c r="AL26" s="652">
        <v>99.3</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2118654</v>
      </c>
      <c r="CS26" s="648"/>
      <c r="CT26" s="648"/>
      <c r="CU26" s="648"/>
      <c r="CV26" s="648"/>
      <c r="CW26" s="648"/>
      <c r="CX26" s="648"/>
      <c r="CY26" s="649"/>
      <c r="CZ26" s="652">
        <v>7.8</v>
      </c>
      <c r="DA26" s="681"/>
      <c r="DB26" s="681"/>
      <c r="DC26" s="685"/>
      <c r="DD26" s="656">
        <v>1961868</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6721</v>
      </c>
      <c r="S27" s="648"/>
      <c r="T27" s="648"/>
      <c r="U27" s="648"/>
      <c r="V27" s="648"/>
      <c r="W27" s="648"/>
      <c r="X27" s="648"/>
      <c r="Y27" s="649"/>
      <c r="Z27" s="650">
        <v>0</v>
      </c>
      <c r="AA27" s="650"/>
      <c r="AB27" s="650"/>
      <c r="AC27" s="650"/>
      <c r="AD27" s="651">
        <v>6721</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9322147</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4808128</v>
      </c>
      <c r="CS27" s="683"/>
      <c r="CT27" s="683"/>
      <c r="CU27" s="683"/>
      <c r="CV27" s="683"/>
      <c r="CW27" s="683"/>
      <c r="CX27" s="683"/>
      <c r="CY27" s="684"/>
      <c r="CZ27" s="652">
        <v>17.7</v>
      </c>
      <c r="DA27" s="681"/>
      <c r="DB27" s="681"/>
      <c r="DC27" s="685"/>
      <c r="DD27" s="656">
        <v>1330154</v>
      </c>
      <c r="DE27" s="683"/>
      <c r="DF27" s="683"/>
      <c r="DG27" s="683"/>
      <c r="DH27" s="683"/>
      <c r="DI27" s="683"/>
      <c r="DJ27" s="683"/>
      <c r="DK27" s="684"/>
      <c r="DL27" s="656">
        <v>1312889</v>
      </c>
      <c r="DM27" s="683"/>
      <c r="DN27" s="683"/>
      <c r="DO27" s="683"/>
      <c r="DP27" s="683"/>
      <c r="DQ27" s="683"/>
      <c r="DR27" s="683"/>
      <c r="DS27" s="683"/>
      <c r="DT27" s="683"/>
      <c r="DU27" s="683"/>
      <c r="DV27" s="684"/>
      <c r="DW27" s="652">
        <v>10.8</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365388</v>
      </c>
      <c r="S28" s="648"/>
      <c r="T28" s="648"/>
      <c r="U28" s="648"/>
      <c r="V28" s="648"/>
      <c r="W28" s="648"/>
      <c r="X28" s="648"/>
      <c r="Y28" s="649"/>
      <c r="Z28" s="650">
        <v>1.3</v>
      </c>
      <c r="AA28" s="650"/>
      <c r="AB28" s="650"/>
      <c r="AC28" s="650"/>
      <c r="AD28" s="651">
        <v>6105</v>
      </c>
      <c r="AE28" s="651"/>
      <c r="AF28" s="651"/>
      <c r="AG28" s="651"/>
      <c r="AH28" s="651"/>
      <c r="AI28" s="651"/>
      <c r="AJ28" s="651"/>
      <c r="AK28" s="651"/>
      <c r="AL28" s="652">
        <v>0.1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1756842</v>
      </c>
      <c r="CS28" s="648"/>
      <c r="CT28" s="648"/>
      <c r="CU28" s="648"/>
      <c r="CV28" s="648"/>
      <c r="CW28" s="648"/>
      <c r="CX28" s="648"/>
      <c r="CY28" s="649"/>
      <c r="CZ28" s="652">
        <v>6.5</v>
      </c>
      <c r="DA28" s="681"/>
      <c r="DB28" s="681"/>
      <c r="DC28" s="685"/>
      <c r="DD28" s="656">
        <v>1756842</v>
      </c>
      <c r="DE28" s="648"/>
      <c r="DF28" s="648"/>
      <c r="DG28" s="648"/>
      <c r="DH28" s="648"/>
      <c r="DI28" s="648"/>
      <c r="DJ28" s="648"/>
      <c r="DK28" s="649"/>
      <c r="DL28" s="656">
        <v>1756842</v>
      </c>
      <c r="DM28" s="648"/>
      <c r="DN28" s="648"/>
      <c r="DO28" s="648"/>
      <c r="DP28" s="648"/>
      <c r="DQ28" s="648"/>
      <c r="DR28" s="648"/>
      <c r="DS28" s="648"/>
      <c r="DT28" s="648"/>
      <c r="DU28" s="648"/>
      <c r="DV28" s="649"/>
      <c r="DW28" s="652">
        <v>14.4</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171989</v>
      </c>
      <c r="S29" s="648"/>
      <c r="T29" s="648"/>
      <c r="U29" s="648"/>
      <c r="V29" s="648"/>
      <c r="W29" s="648"/>
      <c r="X29" s="648"/>
      <c r="Y29" s="649"/>
      <c r="Z29" s="650">
        <v>0.6</v>
      </c>
      <c r="AA29" s="650"/>
      <c r="AB29" s="650"/>
      <c r="AC29" s="650"/>
      <c r="AD29" s="651">
        <v>38158</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69</v>
      </c>
      <c r="CG29" s="663"/>
      <c r="CH29" s="663"/>
      <c r="CI29" s="663"/>
      <c r="CJ29" s="663"/>
      <c r="CK29" s="663"/>
      <c r="CL29" s="663"/>
      <c r="CM29" s="663"/>
      <c r="CN29" s="663"/>
      <c r="CO29" s="663"/>
      <c r="CP29" s="663"/>
      <c r="CQ29" s="664"/>
      <c r="CR29" s="647">
        <v>1756842</v>
      </c>
      <c r="CS29" s="683"/>
      <c r="CT29" s="683"/>
      <c r="CU29" s="683"/>
      <c r="CV29" s="683"/>
      <c r="CW29" s="683"/>
      <c r="CX29" s="683"/>
      <c r="CY29" s="684"/>
      <c r="CZ29" s="652">
        <v>6.5</v>
      </c>
      <c r="DA29" s="681"/>
      <c r="DB29" s="681"/>
      <c r="DC29" s="685"/>
      <c r="DD29" s="656">
        <v>1756842</v>
      </c>
      <c r="DE29" s="683"/>
      <c r="DF29" s="683"/>
      <c r="DG29" s="683"/>
      <c r="DH29" s="683"/>
      <c r="DI29" s="683"/>
      <c r="DJ29" s="683"/>
      <c r="DK29" s="684"/>
      <c r="DL29" s="656">
        <v>1756842</v>
      </c>
      <c r="DM29" s="683"/>
      <c r="DN29" s="683"/>
      <c r="DO29" s="683"/>
      <c r="DP29" s="683"/>
      <c r="DQ29" s="683"/>
      <c r="DR29" s="683"/>
      <c r="DS29" s="683"/>
      <c r="DT29" s="683"/>
      <c r="DU29" s="683"/>
      <c r="DV29" s="684"/>
      <c r="DW29" s="652">
        <v>14.4</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43039</v>
      </c>
      <c r="S30" s="648"/>
      <c r="T30" s="648"/>
      <c r="U30" s="648"/>
      <c r="V30" s="648"/>
      <c r="W30" s="648"/>
      <c r="X30" s="648"/>
      <c r="Y30" s="649"/>
      <c r="Z30" s="650">
        <v>0.2</v>
      </c>
      <c r="AA30" s="650"/>
      <c r="AB30" s="650"/>
      <c r="AC30" s="650"/>
      <c r="AD30" s="651">
        <v>110</v>
      </c>
      <c r="AE30" s="651"/>
      <c r="AF30" s="651"/>
      <c r="AG30" s="651"/>
      <c r="AH30" s="651"/>
      <c r="AI30" s="651"/>
      <c r="AJ30" s="651"/>
      <c r="AK30" s="651"/>
      <c r="AL30" s="652">
        <v>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1676930</v>
      </c>
      <c r="CS30" s="648"/>
      <c r="CT30" s="648"/>
      <c r="CU30" s="648"/>
      <c r="CV30" s="648"/>
      <c r="CW30" s="648"/>
      <c r="CX30" s="648"/>
      <c r="CY30" s="649"/>
      <c r="CZ30" s="652">
        <v>6.2</v>
      </c>
      <c r="DA30" s="681"/>
      <c r="DB30" s="681"/>
      <c r="DC30" s="685"/>
      <c r="DD30" s="656">
        <v>1676930</v>
      </c>
      <c r="DE30" s="648"/>
      <c r="DF30" s="648"/>
      <c r="DG30" s="648"/>
      <c r="DH30" s="648"/>
      <c r="DI30" s="648"/>
      <c r="DJ30" s="648"/>
      <c r="DK30" s="649"/>
      <c r="DL30" s="656">
        <v>1676930</v>
      </c>
      <c r="DM30" s="648"/>
      <c r="DN30" s="648"/>
      <c r="DO30" s="648"/>
      <c r="DP30" s="648"/>
      <c r="DQ30" s="648"/>
      <c r="DR30" s="648"/>
      <c r="DS30" s="648"/>
      <c r="DT30" s="648"/>
      <c r="DU30" s="648"/>
      <c r="DV30" s="649"/>
      <c r="DW30" s="652">
        <v>13.7</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10146984</v>
      </c>
      <c r="S31" s="648"/>
      <c r="T31" s="648"/>
      <c r="U31" s="648"/>
      <c r="V31" s="648"/>
      <c r="W31" s="648"/>
      <c r="X31" s="648"/>
      <c r="Y31" s="649"/>
      <c r="Z31" s="650">
        <v>36</v>
      </c>
      <c r="AA31" s="650"/>
      <c r="AB31" s="650"/>
      <c r="AC31" s="650"/>
      <c r="AD31" s="651" t="s">
        <v>127</v>
      </c>
      <c r="AE31" s="651"/>
      <c r="AF31" s="651"/>
      <c r="AG31" s="651"/>
      <c r="AH31" s="651"/>
      <c r="AI31" s="651"/>
      <c r="AJ31" s="651"/>
      <c r="AK31" s="651"/>
      <c r="AL31" s="652" t="s">
        <v>127</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98.3</v>
      </c>
      <c r="BH31" s="702"/>
      <c r="BI31" s="702"/>
      <c r="BJ31" s="702"/>
      <c r="BK31" s="702"/>
      <c r="BL31" s="702"/>
      <c r="BM31" s="642">
        <v>92.1</v>
      </c>
      <c r="BN31" s="702"/>
      <c r="BO31" s="702"/>
      <c r="BP31" s="702"/>
      <c r="BQ31" s="703"/>
      <c r="BR31" s="715">
        <v>98.4</v>
      </c>
      <c r="BS31" s="702"/>
      <c r="BT31" s="702"/>
      <c r="BU31" s="702"/>
      <c r="BV31" s="702"/>
      <c r="BW31" s="702"/>
      <c r="BX31" s="642">
        <v>92.2</v>
      </c>
      <c r="BY31" s="702"/>
      <c r="BZ31" s="702"/>
      <c r="CA31" s="702"/>
      <c r="CB31" s="703"/>
      <c r="CD31" s="689"/>
      <c r="CE31" s="690"/>
      <c r="CF31" s="662" t="s">
        <v>310</v>
      </c>
      <c r="CG31" s="663"/>
      <c r="CH31" s="663"/>
      <c r="CI31" s="663"/>
      <c r="CJ31" s="663"/>
      <c r="CK31" s="663"/>
      <c r="CL31" s="663"/>
      <c r="CM31" s="663"/>
      <c r="CN31" s="663"/>
      <c r="CO31" s="663"/>
      <c r="CP31" s="663"/>
      <c r="CQ31" s="664"/>
      <c r="CR31" s="647">
        <v>79912</v>
      </c>
      <c r="CS31" s="683"/>
      <c r="CT31" s="683"/>
      <c r="CU31" s="683"/>
      <c r="CV31" s="683"/>
      <c r="CW31" s="683"/>
      <c r="CX31" s="683"/>
      <c r="CY31" s="684"/>
      <c r="CZ31" s="652">
        <v>0.3</v>
      </c>
      <c r="DA31" s="681"/>
      <c r="DB31" s="681"/>
      <c r="DC31" s="685"/>
      <c r="DD31" s="656">
        <v>79912</v>
      </c>
      <c r="DE31" s="683"/>
      <c r="DF31" s="683"/>
      <c r="DG31" s="683"/>
      <c r="DH31" s="683"/>
      <c r="DI31" s="683"/>
      <c r="DJ31" s="683"/>
      <c r="DK31" s="684"/>
      <c r="DL31" s="656">
        <v>79912</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98.6</v>
      </c>
      <c r="BH32" s="683"/>
      <c r="BI32" s="683"/>
      <c r="BJ32" s="683"/>
      <c r="BK32" s="683"/>
      <c r="BL32" s="683"/>
      <c r="BM32" s="653">
        <v>93.2</v>
      </c>
      <c r="BN32" s="713"/>
      <c r="BO32" s="713"/>
      <c r="BP32" s="713"/>
      <c r="BQ32" s="714"/>
      <c r="BR32" s="716">
        <v>98.4</v>
      </c>
      <c r="BS32" s="683"/>
      <c r="BT32" s="683"/>
      <c r="BU32" s="683"/>
      <c r="BV32" s="683"/>
      <c r="BW32" s="683"/>
      <c r="BX32" s="653">
        <v>93.2</v>
      </c>
      <c r="BY32" s="713"/>
      <c r="BZ32" s="713"/>
      <c r="CA32" s="713"/>
      <c r="CB32" s="714"/>
      <c r="CD32" s="691"/>
      <c r="CE32" s="692"/>
      <c r="CF32" s="662" t="s">
        <v>314</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5"/>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1405130</v>
      </c>
      <c r="S33" s="648"/>
      <c r="T33" s="648"/>
      <c r="U33" s="648"/>
      <c r="V33" s="648"/>
      <c r="W33" s="648"/>
      <c r="X33" s="648"/>
      <c r="Y33" s="649"/>
      <c r="Z33" s="650">
        <v>5</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97.7</v>
      </c>
      <c r="BH33" s="718"/>
      <c r="BI33" s="718"/>
      <c r="BJ33" s="718"/>
      <c r="BK33" s="718"/>
      <c r="BL33" s="718"/>
      <c r="BM33" s="719">
        <v>90.5</v>
      </c>
      <c r="BN33" s="718"/>
      <c r="BO33" s="718"/>
      <c r="BP33" s="718"/>
      <c r="BQ33" s="720"/>
      <c r="BR33" s="717">
        <v>98.2</v>
      </c>
      <c r="BS33" s="718"/>
      <c r="BT33" s="718"/>
      <c r="BU33" s="718"/>
      <c r="BV33" s="718"/>
      <c r="BW33" s="718"/>
      <c r="BX33" s="719">
        <v>90.9</v>
      </c>
      <c r="BY33" s="718"/>
      <c r="BZ33" s="718"/>
      <c r="CA33" s="718"/>
      <c r="CB33" s="720"/>
      <c r="CD33" s="662" t="s">
        <v>317</v>
      </c>
      <c r="CE33" s="663"/>
      <c r="CF33" s="663"/>
      <c r="CG33" s="663"/>
      <c r="CH33" s="663"/>
      <c r="CI33" s="663"/>
      <c r="CJ33" s="663"/>
      <c r="CK33" s="663"/>
      <c r="CL33" s="663"/>
      <c r="CM33" s="663"/>
      <c r="CN33" s="663"/>
      <c r="CO33" s="663"/>
      <c r="CP33" s="663"/>
      <c r="CQ33" s="664"/>
      <c r="CR33" s="647">
        <v>15435156</v>
      </c>
      <c r="CS33" s="683"/>
      <c r="CT33" s="683"/>
      <c r="CU33" s="683"/>
      <c r="CV33" s="683"/>
      <c r="CW33" s="683"/>
      <c r="CX33" s="683"/>
      <c r="CY33" s="684"/>
      <c r="CZ33" s="652">
        <v>56.8</v>
      </c>
      <c r="DA33" s="681"/>
      <c r="DB33" s="681"/>
      <c r="DC33" s="685"/>
      <c r="DD33" s="656">
        <v>7259948</v>
      </c>
      <c r="DE33" s="683"/>
      <c r="DF33" s="683"/>
      <c r="DG33" s="683"/>
      <c r="DH33" s="683"/>
      <c r="DI33" s="683"/>
      <c r="DJ33" s="683"/>
      <c r="DK33" s="684"/>
      <c r="DL33" s="656">
        <v>5678557</v>
      </c>
      <c r="DM33" s="683"/>
      <c r="DN33" s="683"/>
      <c r="DO33" s="683"/>
      <c r="DP33" s="683"/>
      <c r="DQ33" s="683"/>
      <c r="DR33" s="683"/>
      <c r="DS33" s="683"/>
      <c r="DT33" s="683"/>
      <c r="DU33" s="683"/>
      <c r="DV33" s="684"/>
      <c r="DW33" s="652">
        <v>46.5</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5278</v>
      </c>
      <c r="S34" s="648"/>
      <c r="T34" s="648"/>
      <c r="U34" s="648"/>
      <c r="V34" s="648"/>
      <c r="W34" s="648"/>
      <c r="X34" s="648"/>
      <c r="Y34" s="649"/>
      <c r="Z34" s="650">
        <v>0</v>
      </c>
      <c r="AA34" s="650"/>
      <c r="AB34" s="650"/>
      <c r="AC34" s="650"/>
      <c r="AD34" s="651">
        <v>4711</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3199123</v>
      </c>
      <c r="CS34" s="648"/>
      <c r="CT34" s="648"/>
      <c r="CU34" s="648"/>
      <c r="CV34" s="648"/>
      <c r="CW34" s="648"/>
      <c r="CX34" s="648"/>
      <c r="CY34" s="649"/>
      <c r="CZ34" s="652">
        <v>11.8</v>
      </c>
      <c r="DA34" s="681"/>
      <c r="DB34" s="681"/>
      <c r="DC34" s="685"/>
      <c r="DD34" s="656">
        <v>2436368</v>
      </c>
      <c r="DE34" s="648"/>
      <c r="DF34" s="648"/>
      <c r="DG34" s="648"/>
      <c r="DH34" s="648"/>
      <c r="DI34" s="648"/>
      <c r="DJ34" s="648"/>
      <c r="DK34" s="649"/>
      <c r="DL34" s="656">
        <v>2097528</v>
      </c>
      <c r="DM34" s="648"/>
      <c r="DN34" s="648"/>
      <c r="DO34" s="648"/>
      <c r="DP34" s="648"/>
      <c r="DQ34" s="648"/>
      <c r="DR34" s="648"/>
      <c r="DS34" s="648"/>
      <c r="DT34" s="648"/>
      <c r="DU34" s="648"/>
      <c r="DV34" s="649"/>
      <c r="DW34" s="652">
        <v>17.2</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146155</v>
      </c>
      <c r="S35" s="648"/>
      <c r="T35" s="648"/>
      <c r="U35" s="648"/>
      <c r="V35" s="648"/>
      <c r="W35" s="648"/>
      <c r="X35" s="648"/>
      <c r="Y35" s="649"/>
      <c r="Z35" s="650">
        <v>0.5</v>
      </c>
      <c r="AA35" s="650"/>
      <c r="AB35" s="650"/>
      <c r="AC35" s="650"/>
      <c r="AD35" s="651" t="s">
        <v>127</v>
      </c>
      <c r="AE35" s="651"/>
      <c r="AF35" s="651"/>
      <c r="AG35" s="651"/>
      <c r="AH35" s="651"/>
      <c r="AI35" s="651"/>
      <c r="AJ35" s="651"/>
      <c r="AK35" s="651"/>
      <c r="AL35" s="652" t="s">
        <v>127</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242147</v>
      </c>
      <c r="CS35" s="683"/>
      <c r="CT35" s="683"/>
      <c r="CU35" s="683"/>
      <c r="CV35" s="683"/>
      <c r="CW35" s="683"/>
      <c r="CX35" s="683"/>
      <c r="CY35" s="684"/>
      <c r="CZ35" s="652">
        <v>0.9</v>
      </c>
      <c r="DA35" s="681"/>
      <c r="DB35" s="681"/>
      <c r="DC35" s="685"/>
      <c r="DD35" s="656">
        <v>223593</v>
      </c>
      <c r="DE35" s="683"/>
      <c r="DF35" s="683"/>
      <c r="DG35" s="683"/>
      <c r="DH35" s="683"/>
      <c r="DI35" s="683"/>
      <c r="DJ35" s="683"/>
      <c r="DK35" s="684"/>
      <c r="DL35" s="656">
        <v>152255</v>
      </c>
      <c r="DM35" s="683"/>
      <c r="DN35" s="683"/>
      <c r="DO35" s="683"/>
      <c r="DP35" s="683"/>
      <c r="DQ35" s="683"/>
      <c r="DR35" s="683"/>
      <c r="DS35" s="683"/>
      <c r="DT35" s="683"/>
      <c r="DU35" s="683"/>
      <c r="DV35" s="684"/>
      <c r="DW35" s="652">
        <v>1.2</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911031</v>
      </c>
      <c r="S36" s="648"/>
      <c r="T36" s="648"/>
      <c r="U36" s="648"/>
      <c r="V36" s="648"/>
      <c r="W36" s="648"/>
      <c r="X36" s="648"/>
      <c r="Y36" s="649"/>
      <c r="Z36" s="650">
        <v>3.2</v>
      </c>
      <c r="AA36" s="650"/>
      <c r="AB36" s="650"/>
      <c r="AC36" s="650"/>
      <c r="AD36" s="651" t="s">
        <v>127</v>
      </c>
      <c r="AE36" s="651"/>
      <c r="AF36" s="651"/>
      <c r="AG36" s="651"/>
      <c r="AH36" s="651"/>
      <c r="AI36" s="651"/>
      <c r="AJ36" s="651"/>
      <c r="AK36" s="651"/>
      <c r="AL36" s="652" t="s">
        <v>127</v>
      </c>
      <c r="AM36" s="653"/>
      <c r="AN36" s="653"/>
      <c r="AO36" s="654"/>
      <c r="AP36" s="235"/>
      <c r="AQ36" s="721" t="s">
        <v>325</v>
      </c>
      <c r="AR36" s="722"/>
      <c r="AS36" s="722"/>
      <c r="AT36" s="722"/>
      <c r="AU36" s="722"/>
      <c r="AV36" s="722"/>
      <c r="AW36" s="722"/>
      <c r="AX36" s="722"/>
      <c r="AY36" s="723"/>
      <c r="AZ36" s="636">
        <v>1983239</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121733</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9469508</v>
      </c>
      <c r="CS36" s="648"/>
      <c r="CT36" s="648"/>
      <c r="CU36" s="648"/>
      <c r="CV36" s="648"/>
      <c r="CW36" s="648"/>
      <c r="CX36" s="648"/>
      <c r="CY36" s="649"/>
      <c r="CZ36" s="652">
        <v>34.9</v>
      </c>
      <c r="DA36" s="681"/>
      <c r="DB36" s="681"/>
      <c r="DC36" s="685"/>
      <c r="DD36" s="656">
        <v>2578812</v>
      </c>
      <c r="DE36" s="648"/>
      <c r="DF36" s="648"/>
      <c r="DG36" s="648"/>
      <c r="DH36" s="648"/>
      <c r="DI36" s="648"/>
      <c r="DJ36" s="648"/>
      <c r="DK36" s="649"/>
      <c r="DL36" s="656">
        <v>2087367</v>
      </c>
      <c r="DM36" s="648"/>
      <c r="DN36" s="648"/>
      <c r="DO36" s="648"/>
      <c r="DP36" s="648"/>
      <c r="DQ36" s="648"/>
      <c r="DR36" s="648"/>
      <c r="DS36" s="648"/>
      <c r="DT36" s="648"/>
      <c r="DU36" s="648"/>
      <c r="DV36" s="649"/>
      <c r="DW36" s="652">
        <v>17.100000000000001</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995971</v>
      </c>
      <c r="S37" s="648"/>
      <c r="T37" s="648"/>
      <c r="U37" s="648"/>
      <c r="V37" s="648"/>
      <c r="W37" s="648"/>
      <c r="X37" s="648"/>
      <c r="Y37" s="649"/>
      <c r="Z37" s="650">
        <v>3.5</v>
      </c>
      <c r="AA37" s="650"/>
      <c r="AB37" s="650"/>
      <c r="AC37" s="650"/>
      <c r="AD37" s="651" t="s">
        <v>127</v>
      </c>
      <c r="AE37" s="651"/>
      <c r="AF37" s="651"/>
      <c r="AG37" s="651"/>
      <c r="AH37" s="651"/>
      <c r="AI37" s="651"/>
      <c r="AJ37" s="651"/>
      <c r="AK37" s="651"/>
      <c r="AL37" s="652" t="s">
        <v>127</v>
      </c>
      <c r="AM37" s="653"/>
      <c r="AN37" s="653"/>
      <c r="AO37" s="654"/>
      <c r="AQ37" s="725" t="s">
        <v>329</v>
      </c>
      <c r="AR37" s="726"/>
      <c r="AS37" s="726"/>
      <c r="AT37" s="726"/>
      <c r="AU37" s="726"/>
      <c r="AV37" s="726"/>
      <c r="AW37" s="726"/>
      <c r="AX37" s="726"/>
      <c r="AY37" s="727"/>
      <c r="AZ37" s="647">
        <v>209883</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102879</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2067773</v>
      </c>
      <c r="CS37" s="683"/>
      <c r="CT37" s="683"/>
      <c r="CU37" s="683"/>
      <c r="CV37" s="683"/>
      <c r="CW37" s="683"/>
      <c r="CX37" s="683"/>
      <c r="CY37" s="684"/>
      <c r="CZ37" s="652">
        <v>7.6</v>
      </c>
      <c r="DA37" s="681"/>
      <c r="DB37" s="681"/>
      <c r="DC37" s="685"/>
      <c r="DD37" s="656">
        <v>2049783</v>
      </c>
      <c r="DE37" s="683"/>
      <c r="DF37" s="683"/>
      <c r="DG37" s="683"/>
      <c r="DH37" s="683"/>
      <c r="DI37" s="683"/>
      <c r="DJ37" s="683"/>
      <c r="DK37" s="684"/>
      <c r="DL37" s="656">
        <v>1925573</v>
      </c>
      <c r="DM37" s="683"/>
      <c r="DN37" s="683"/>
      <c r="DO37" s="683"/>
      <c r="DP37" s="683"/>
      <c r="DQ37" s="683"/>
      <c r="DR37" s="683"/>
      <c r="DS37" s="683"/>
      <c r="DT37" s="683"/>
      <c r="DU37" s="683"/>
      <c r="DV37" s="684"/>
      <c r="DW37" s="652">
        <v>15.8</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322939</v>
      </c>
      <c r="S38" s="648"/>
      <c r="T38" s="648"/>
      <c r="U38" s="648"/>
      <c r="V38" s="648"/>
      <c r="W38" s="648"/>
      <c r="X38" s="648"/>
      <c r="Y38" s="649"/>
      <c r="Z38" s="650">
        <v>1.1000000000000001</v>
      </c>
      <c r="AA38" s="650"/>
      <c r="AB38" s="650"/>
      <c r="AC38" s="650"/>
      <c r="AD38" s="651">
        <v>23303</v>
      </c>
      <c r="AE38" s="651"/>
      <c r="AF38" s="651"/>
      <c r="AG38" s="651"/>
      <c r="AH38" s="651"/>
      <c r="AI38" s="651"/>
      <c r="AJ38" s="651"/>
      <c r="AK38" s="651"/>
      <c r="AL38" s="652">
        <v>0.2</v>
      </c>
      <c r="AM38" s="653"/>
      <c r="AN38" s="653"/>
      <c r="AO38" s="654"/>
      <c r="AQ38" s="725" t="s">
        <v>333</v>
      </c>
      <c r="AR38" s="726"/>
      <c r="AS38" s="726"/>
      <c r="AT38" s="726"/>
      <c r="AU38" s="726"/>
      <c r="AV38" s="726"/>
      <c r="AW38" s="726"/>
      <c r="AX38" s="726"/>
      <c r="AY38" s="727"/>
      <c r="AZ38" s="647">
        <v>88183</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8049</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1685173</v>
      </c>
      <c r="CS38" s="648"/>
      <c r="CT38" s="648"/>
      <c r="CU38" s="648"/>
      <c r="CV38" s="648"/>
      <c r="CW38" s="648"/>
      <c r="CX38" s="648"/>
      <c r="CY38" s="649"/>
      <c r="CZ38" s="652">
        <v>6.2</v>
      </c>
      <c r="DA38" s="681"/>
      <c r="DB38" s="681"/>
      <c r="DC38" s="685"/>
      <c r="DD38" s="656">
        <v>1391992</v>
      </c>
      <c r="DE38" s="648"/>
      <c r="DF38" s="648"/>
      <c r="DG38" s="648"/>
      <c r="DH38" s="648"/>
      <c r="DI38" s="648"/>
      <c r="DJ38" s="648"/>
      <c r="DK38" s="649"/>
      <c r="DL38" s="656">
        <v>1341407</v>
      </c>
      <c r="DM38" s="648"/>
      <c r="DN38" s="648"/>
      <c r="DO38" s="648"/>
      <c r="DP38" s="648"/>
      <c r="DQ38" s="648"/>
      <c r="DR38" s="648"/>
      <c r="DS38" s="648"/>
      <c r="DT38" s="648"/>
      <c r="DU38" s="648"/>
      <c r="DV38" s="649"/>
      <c r="DW38" s="652">
        <v>11</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1516778</v>
      </c>
      <c r="S39" s="648"/>
      <c r="T39" s="648"/>
      <c r="U39" s="648"/>
      <c r="V39" s="648"/>
      <c r="W39" s="648"/>
      <c r="X39" s="648"/>
      <c r="Y39" s="649"/>
      <c r="Z39" s="650">
        <v>5.4</v>
      </c>
      <c r="AA39" s="650"/>
      <c r="AB39" s="650"/>
      <c r="AC39" s="650"/>
      <c r="AD39" s="651" t="s">
        <v>127</v>
      </c>
      <c r="AE39" s="651"/>
      <c r="AF39" s="651"/>
      <c r="AG39" s="651"/>
      <c r="AH39" s="651"/>
      <c r="AI39" s="651"/>
      <c r="AJ39" s="651"/>
      <c r="AK39" s="651"/>
      <c r="AL39" s="652" t="s">
        <v>127</v>
      </c>
      <c r="AM39" s="653"/>
      <c r="AN39" s="653"/>
      <c r="AO39" s="654"/>
      <c r="AQ39" s="725" t="s">
        <v>337</v>
      </c>
      <c r="AR39" s="726"/>
      <c r="AS39" s="726"/>
      <c r="AT39" s="726"/>
      <c r="AU39" s="726"/>
      <c r="AV39" s="726"/>
      <c r="AW39" s="726"/>
      <c r="AX39" s="726"/>
      <c r="AY39" s="727"/>
      <c r="AZ39" s="647" t="s">
        <v>127</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13017</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657799</v>
      </c>
      <c r="CS39" s="683"/>
      <c r="CT39" s="683"/>
      <c r="CU39" s="683"/>
      <c r="CV39" s="683"/>
      <c r="CW39" s="683"/>
      <c r="CX39" s="683"/>
      <c r="CY39" s="684"/>
      <c r="CZ39" s="652">
        <v>2.4</v>
      </c>
      <c r="DA39" s="681"/>
      <c r="DB39" s="681"/>
      <c r="DC39" s="685"/>
      <c r="DD39" s="656">
        <v>519077</v>
      </c>
      <c r="DE39" s="683"/>
      <c r="DF39" s="683"/>
      <c r="DG39" s="683"/>
      <c r="DH39" s="683"/>
      <c r="DI39" s="683"/>
      <c r="DJ39" s="683"/>
      <c r="DK39" s="684"/>
      <c r="DL39" s="656" t="s">
        <v>127</v>
      </c>
      <c r="DM39" s="683"/>
      <c r="DN39" s="683"/>
      <c r="DO39" s="683"/>
      <c r="DP39" s="683"/>
      <c r="DQ39" s="683"/>
      <c r="DR39" s="683"/>
      <c r="DS39" s="683"/>
      <c r="DT39" s="683"/>
      <c r="DU39" s="683"/>
      <c r="DV39" s="684"/>
      <c r="DW39" s="652" t="s">
        <v>127</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341</v>
      </c>
      <c r="AR40" s="726"/>
      <c r="AS40" s="726"/>
      <c r="AT40" s="726"/>
      <c r="AU40" s="726"/>
      <c r="AV40" s="726"/>
      <c r="AW40" s="726"/>
      <c r="AX40" s="726"/>
      <c r="AY40" s="727"/>
      <c r="AZ40" s="647" t="s">
        <v>173</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104</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181406</v>
      </c>
      <c r="CS40" s="648"/>
      <c r="CT40" s="648"/>
      <c r="CU40" s="648"/>
      <c r="CV40" s="648"/>
      <c r="CW40" s="648"/>
      <c r="CX40" s="648"/>
      <c r="CY40" s="649"/>
      <c r="CZ40" s="652">
        <v>0.7</v>
      </c>
      <c r="DA40" s="681"/>
      <c r="DB40" s="681"/>
      <c r="DC40" s="685"/>
      <c r="DD40" s="656">
        <v>110106</v>
      </c>
      <c r="DE40" s="648"/>
      <c r="DF40" s="648"/>
      <c r="DG40" s="648"/>
      <c r="DH40" s="648"/>
      <c r="DI40" s="648"/>
      <c r="DJ40" s="648"/>
      <c r="DK40" s="649"/>
      <c r="DL40" s="656" t="s">
        <v>127</v>
      </c>
      <c r="DM40" s="648"/>
      <c r="DN40" s="648"/>
      <c r="DO40" s="648"/>
      <c r="DP40" s="648"/>
      <c r="DQ40" s="648"/>
      <c r="DR40" s="648"/>
      <c r="DS40" s="648"/>
      <c r="DT40" s="648"/>
      <c r="DU40" s="648"/>
      <c r="DV40" s="649"/>
      <c r="DW40" s="652" t="s">
        <v>173</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346</v>
      </c>
      <c r="AR41" s="726"/>
      <c r="AS41" s="726"/>
      <c r="AT41" s="726"/>
      <c r="AU41" s="726"/>
      <c r="AV41" s="726"/>
      <c r="AW41" s="726"/>
      <c r="AX41" s="726"/>
      <c r="AY41" s="727"/>
      <c r="AZ41" s="647">
        <v>410393</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127</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677892</v>
      </c>
      <c r="S42" s="648"/>
      <c r="T42" s="648"/>
      <c r="U42" s="648"/>
      <c r="V42" s="648"/>
      <c r="W42" s="648"/>
      <c r="X42" s="648"/>
      <c r="Y42" s="649"/>
      <c r="Z42" s="650">
        <v>2.4</v>
      </c>
      <c r="AA42" s="650"/>
      <c r="AB42" s="650"/>
      <c r="AC42" s="650"/>
      <c r="AD42" s="651" t="s">
        <v>127</v>
      </c>
      <c r="AE42" s="651"/>
      <c r="AF42" s="651"/>
      <c r="AG42" s="651"/>
      <c r="AH42" s="651"/>
      <c r="AI42" s="651"/>
      <c r="AJ42" s="651"/>
      <c r="AK42" s="651"/>
      <c r="AL42" s="652" t="s">
        <v>127</v>
      </c>
      <c r="AM42" s="653"/>
      <c r="AN42" s="653"/>
      <c r="AO42" s="654"/>
      <c r="AQ42" s="746" t="s">
        <v>350</v>
      </c>
      <c r="AR42" s="747"/>
      <c r="AS42" s="747"/>
      <c r="AT42" s="747"/>
      <c r="AU42" s="747"/>
      <c r="AV42" s="747"/>
      <c r="AW42" s="747"/>
      <c r="AX42" s="747"/>
      <c r="AY42" s="748"/>
      <c r="AZ42" s="738">
        <v>1274780</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288</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1901356</v>
      </c>
      <c r="CS42" s="648"/>
      <c r="CT42" s="648"/>
      <c r="CU42" s="648"/>
      <c r="CV42" s="648"/>
      <c r="CW42" s="648"/>
      <c r="CX42" s="648"/>
      <c r="CY42" s="649"/>
      <c r="CZ42" s="652">
        <v>7</v>
      </c>
      <c r="DA42" s="653"/>
      <c r="DB42" s="653"/>
      <c r="DC42" s="665"/>
      <c r="DD42" s="656">
        <v>620096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28164056</v>
      </c>
      <c r="S43" s="739"/>
      <c r="T43" s="739"/>
      <c r="U43" s="739"/>
      <c r="V43" s="739"/>
      <c r="W43" s="739"/>
      <c r="X43" s="739"/>
      <c r="Y43" s="740"/>
      <c r="Z43" s="741">
        <v>100</v>
      </c>
      <c r="AA43" s="741"/>
      <c r="AB43" s="741"/>
      <c r="AC43" s="741"/>
      <c r="AD43" s="742">
        <v>11530456</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227953</v>
      </c>
      <c r="CS43" s="683"/>
      <c r="CT43" s="683"/>
      <c r="CU43" s="683"/>
      <c r="CV43" s="683"/>
      <c r="CW43" s="683"/>
      <c r="CX43" s="683"/>
      <c r="CY43" s="684"/>
      <c r="CZ43" s="652">
        <v>0.8</v>
      </c>
      <c r="DA43" s="681"/>
      <c r="DB43" s="681"/>
      <c r="DC43" s="685"/>
      <c r="DD43" s="656">
        <v>227953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1901356</v>
      </c>
      <c r="CS44" s="648"/>
      <c r="CT44" s="648"/>
      <c r="CU44" s="648"/>
      <c r="CV44" s="648"/>
      <c r="CW44" s="648"/>
      <c r="CX44" s="648"/>
      <c r="CY44" s="649"/>
      <c r="CZ44" s="652">
        <v>7</v>
      </c>
      <c r="DA44" s="653"/>
      <c r="DB44" s="653"/>
      <c r="DC44" s="665"/>
      <c r="DD44" s="656">
        <v>620096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803388</v>
      </c>
      <c r="CS45" s="683"/>
      <c r="CT45" s="683"/>
      <c r="CU45" s="683"/>
      <c r="CV45" s="683"/>
      <c r="CW45" s="683"/>
      <c r="CX45" s="683"/>
      <c r="CY45" s="684"/>
      <c r="CZ45" s="652">
        <v>3</v>
      </c>
      <c r="DA45" s="681"/>
      <c r="DB45" s="681"/>
      <c r="DC45" s="685"/>
      <c r="DD45" s="656">
        <v>231300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1090126</v>
      </c>
      <c r="CS46" s="648"/>
      <c r="CT46" s="648"/>
      <c r="CU46" s="648"/>
      <c r="CV46" s="648"/>
      <c r="CW46" s="648"/>
      <c r="CX46" s="648"/>
      <c r="CY46" s="649"/>
      <c r="CZ46" s="652">
        <v>4</v>
      </c>
      <c r="DA46" s="653"/>
      <c r="DB46" s="653"/>
      <c r="DC46" s="665"/>
      <c r="DD46" s="656">
        <v>384954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t="s">
        <v>362</v>
      </c>
      <c r="CS47" s="683"/>
      <c r="CT47" s="683"/>
      <c r="CU47" s="683"/>
      <c r="CV47" s="683"/>
      <c r="CW47" s="683"/>
      <c r="CX47" s="683"/>
      <c r="CY47" s="684"/>
      <c r="CZ47" s="652" t="s">
        <v>362</v>
      </c>
      <c r="DA47" s="681"/>
      <c r="DB47" s="681"/>
      <c r="DC47" s="685"/>
      <c r="DD47" s="656" t="s">
        <v>127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362</v>
      </c>
      <c r="CS48" s="648"/>
      <c r="CT48" s="648"/>
      <c r="CU48" s="648"/>
      <c r="CV48" s="648"/>
      <c r="CW48" s="648"/>
      <c r="CX48" s="648"/>
      <c r="CY48" s="649"/>
      <c r="CZ48" s="652" t="s">
        <v>127</v>
      </c>
      <c r="DA48" s="653"/>
      <c r="DB48" s="653"/>
      <c r="DC48" s="665"/>
      <c r="DD48" s="656" t="s">
        <v>362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27162755</v>
      </c>
      <c r="CS49" s="718"/>
      <c r="CT49" s="718"/>
      <c r="CU49" s="718"/>
      <c r="CV49" s="718"/>
      <c r="CW49" s="718"/>
      <c r="CX49" s="718"/>
      <c r="CY49" s="749"/>
      <c r="CZ49" s="743">
        <v>100</v>
      </c>
      <c r="DA49" s="750"/>
      <c r="DB49" s="750"/>
      <c r="DC49" s="751"/>
      <c r="DD49" s="752">
        <v>14016856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iNsMl9Dinig+YOHV9PgYlzk1PtA9p1uyG1l75koFDf5shWzp9COjMUgX3Tx2N/Gd6gBUmaPr99iNI/fR7wAXMQ==" saltValue="In2kCSP1JZql/VODRd4He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v>269</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28178</v>
      </c>
      <c r="R7" s="783"/>
      <c r="S7" s="783"/>
      <c r="T7" s="783"/>
      <c r="U7" s="783"/>
      <c r="V7" s="783">
        <v>27177</v>
      </c>
      <c r="W7" s="783"/>
      <c r="X7" s="783"/>
      <c r="Y7" s="783"/>
      <c r="Z7" s="783"/>
      <c r="AA7" s="783">
        <v>1001</v>
      </c>
      <c r="AB7" s="783"/>
      <c r="AC7" s="783"/>
      <c r="AD7" s="783"/>
      <c r="AE7" s="784"/>
      <c r="AF7" s="785">
        <v>828</v>
      </c>
      <c r="AG7" s="786"/>
      <c r="AH7" s="786"/>
      <c r="AI7" s="786"/>
      <c r="AJ7" s="787"/>
      <c r="AK7" s="822">
        <v>31</v>
      </c>
      <c r="AL7" s="823"/>
      <c r="AM7" s="823"/>
      <c r="AN7" s="823"/>
      <c r="AO7" s="823"/>
      <c r="AP7" s="823">
        <v>21356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618</v>
      </c>
      <c r="BT7" s="827"/>
      <c r="BU7" s="827"/>
      <c r="BV7" s="827"/>
      <c r="BW7" s="827"/>
      <c r="BX7" s="827"/>
      <c r="BY7" s="827"/>
      <c r="BZ7" s="827"/>
      <c r="CA7" s="827"/>
      <c r="CB7" s="827"/>
      <c r="CC7" s="827"/>
      <c r="CD7" s="827"/>
      <c r="CE7" s="827"/>
      <c r="CF7" s="827"/>
      <c r="CG7" s="828"/>
      <c r="CH7" s="819">
        <v>114</v>
      </c>
      <c r="CI7" s="820"/>
      <c r="CJ7" s="820"/>
      <c r="CK7" s="820"/>
      <c r="CL7" s="821"/>
      <c r="CM7" s="819">
        <v>10816</v>
      </c>
      <c r="CN7" s="820"/>
      <c r="CO7" s="820"/>
      <c r="CP7" s="820"/>
      <c r="CQ7" s="821"/>
      <c r="CR7" s="819" t="s">
        <v>619</v>
      </c>
      <c r="CS7" s="820"/>
      <c r="CT7" s="820"/>
      <c r="CU7" s="820"/>
      <c r="CV7" s="821"/>
      <c r="CW7" s="819" t="s">
        <v>620</v>
      </c>
      <c r="CX7" s="820"/>
      <c r="CY7" s="820"/>
      <c r="CZ7" s="820"/>
      <c r="DA7" s="821"/>
      <c r="DB7" s="819">
        <v>43</v>
      </c>
      <c r="DC7" s="820"/>
      <c r="DD7" s="820"/>
      <c r="DE7" s="820"/>
      <c r="DF7" s="821"/>
      <c r="DG7" s="819" t="s">
        <v>621</v>
      </c>
      <c r="DH7" s="820"/>
      <c r="DI7" s="820"/>
      <c r="DJ7" s="820"/>
      <c r="DK7" s="821"/>
      <c r="DL7" s="819">
        <v>269</v>
      </c>
      <c r="DM7" s="820"/>
      <c r="DN7" s="820"/>
      <c r="DO7" s="820"/>
      <c r="DP7" s="821"/>
      <c r="DQ7" s="819">
        <v>269</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28178</v>
      </c>
      <c r="R23" s="842"/>
      <c r="S23" s="842"/>
      <c r="T23" s="842"/>
      <c r="U23" s="842"/>
      <c r="V23" s="842">
        <v>27177</v>
      </c>
      <c r="W23" s="842"/>
      <c r="X23" s="842"/>
      <c r="Y23" s="842"/>
      <c r="Z23" s="842"/>
      <c r="AA23" s="842">
        <v>1001</v>
      </c>
      <c r="AB23" s="842"/>
      <c r="AC23" s="842"/>
      <c r="AD23" s="842"/>
      <c r="AE23" s="843"/>
      <c r="AF23" s="844">
        <v>828</v>
      </c>
      <c r="AG23" s="842"/>
      <c r="AH23" s="842"/>
      <c r="AI23" s="842"/>
      <c r="AJ23" s="845"/>
      <c r="AK23" s="846"/>
      <c r="AL23" s="847"/>
      <c r="AM23" s="847"/>
      <c r="AN23" s="847"/>
      <c r="AO23" s="847"/>
      <c r="AP23" s="842">
        <v>21356</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5677</v>
      </c>
      <c r="R28" s="871"/>
      <c r="S28" s="871"/>
      <c r="T28" s="871"/>
      <c r="U28" s="871"/>
      <c r="V28" s="871">
        <v>5556</v>
      </c>
      <c r="W28" s="871"/>
      <c r="X28" s="871"/>
      <c r="Y28" s="871"/>
      <c r="Z28" s="871"/>
      <c r="AA28" s="871">
        <v>122</v>
      </c>
      <c r="AB28" s="871"/>
      <c r="AC28" s="871"/>
      <c r="AD28" s="871"/>
      <c r="AE28" s="872"/>
      <c r="AF28" s="873">
        <v>122</v>
      </c>
      <c r="AG28" s="871"/>
      <c r="AH28" s="871"/>
      <c r="AI28" s="871"/>
      <c r="AJ28" s="874"/>
      <c r="AK28" s="875">
        <v>399</v>
      </c>
      <c r="AL28" s="866"/>
      <c r="AM28" s="866"/>
      <c r="AN28" s="866"/>
      <c r="AO28" s="866"/>
      <c r="AP28" s="866" t="s">
        <v>612</v>
      </c>
      <c r="AQ28" s="866"/>
      <c r="AR28" s="866"/>
      <c r="AS28" s="866"/>
      <c r="AT28" s="866"/>
      <c r="AU28" s="866" t="s">
        <v>611</v>
      </c>
      <c r="AV28" s="866"/>
      <c r="AW28" s="866"/>
      <c r="AX28" s="866"/>
      <c r="AY28" s="866"/>
      <c r="AZ28" s="867" t="s">
        <v>611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3988</v>
      </c>
      <c r="R29" s="807"/>
      <c r="S29" s="807"/>
      <c r="T29" s="807"/>
      <c r="U29" s="807"/>
      <c r="V29" s="807">
        <v>3805</v>
      </c>
      <c r="W29" s="807"/>
      <c r="X29" s="807"/>
      <c r="Y29" s="807"/>
      <c r="Z29" s="807"/>
      <c r="AA29" s="807">
        <v>183</v>
      </c>
      <c r="AB29" s="807"/>
      <c r="AC29" s="807"/>
      <c r="AD29" s="807"/>
      <c r="AE29" s="808"/>
      <c r="AF29" s="809">
        <v>183</v>
      </c>
      <c r="AG29" s="810"/>
      <c r="AH29" s="810"/>
      <c r="AI29" s="810"/>
      <c r="AJ29" s="811"/>
      <c r="AK29" s="878">
        <v>626</v>
      </c>
      <c r="AL29" s="879"/>
      <c r="AM29" s="879"/>
      <c r="AN29" s="879"/>
      <c r="AO29" s="879"/>
      <c r="AP29" s="879" t="s">
        <v>611</v>
      </c>
      <c r="AQ29" s="879"/>
      <c r="AR29" s="879"/>
      <c r="AS29" s="879"/>
      <c r="AT29" s="879"/>
      <c r="AU29" s="879" t="s">
        <v>611</v>
      </c>
      <c r="AV29" s="879"/>
      <c r="AW29" s="879"/>
      <c r="AX29" s="879"/>
      <c r="AY29" s="879"/>
      <c r="AZ29" s="880" t="s">
        <v>613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801</v>
      </c>
      <c r="R30" s="807"/>
      <c r="S30" s="807"/>
      <c r="T30" s="807"/>
      <c r="U30" s="807"/>
      <c r="V30" s="807">
        <v>797</v>
      </c>
      <c r="W30" s="807"/>
      <c r="X30" s="807"/>
      <c r="Y30" s="807"/>
      <c r="Z30" s="807"/>
      <c r="AA30" s="807">
        <v>5</v>
      </c>
      <c r="AB30" s="807"/>
      <c r="AC30" s="807"/>
      <c r="AD30" s="807"/>
      <c r="AE30" s="808"/>
      <c r="AF30" s="809">
        <v>5</v>
      </c>
      <c r="AG30" s="810"/>
      <c r="AH30" s="810"/>
      <c r="AI30" s="810"/>
      <c r="AJ30" s="811"/>
      <c r="AK30" s="878">
        <v>114</v>
      </c>
      <c r="AL30" s="879"/>
      <c r="AM30" s="879"/>
      <c r="AN30" s="879"/>
      <c r="AO30" s="879"/>
      <c r="AP30" s="879" t="s">
        <v>613</v>
      </c>
      <c r="AQ30" s="879"/>
      <c r="AR30" s="879"/>
      <c r="AS30" s="879"/>
      <c r="AT30" s="879"/>
      <c r="AU30" s="879" t="s">
        <v>611</v>
      </c>
      <c r="AV30" s="879"/>
      <c r="AW30" s="879"/>
      <c r="AX30" s="879"/>
      <c r="AY30" s="879"/>
      <c r="AZ30" s="880" t="s">
        <v>611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527</v>
      </c>
      <c r="R31" s="807"/>
      <c r="S31" s="807"/>
      <c r="T31" s="807"/>
      <c r="U31" s="807"/>
      <c r="V31" s="807">
        <v>546</v>
      </c>
      <c r="W31" s="807"/>
      <c r="X31" s="807"/>
      <c r="Y31" s="807"/>
      <c r="Z31" s="807"/>
      <c r="AA31" s="807" t="s">
        <v>624</v>
      </c>
      <c r="AB31" s="807"/>
      <c r="AC31" s="807"/>
      <c r="AD31" s="807"/>
      <c r="AE31" s="808"/>
      <c r="AF31" s="809">
        <v>852</v>
      </c>
      <c r="AG31" s="810"/>
      <c r="AH31" s="810"/>
      <c r="AI31" s="810"/>
      <c r="AJ31" s="811"/>
      <c r="AK31" s="878">
        <v>86</v>
      </c>
      <c r="AL31" s="879"/>
      <c r="AM31" s="879"/>
      <c r="AN31" s="879"/>
      <c r="AO31" s="879"/>
      <c r="AP31" s="879">
        <v>1166</v>
      </c>
      <c r="AQ31" s="879"/>
      <c r="AR31" s="879"/>
      <c r="AS31" s="879"/>
      <c r="AT31" s="879"/>
      <c r="AU31" s="879">
        <v>268</v>
      </c>
      <c r="AV31" s="879"/>
      <c r="AW31" s="879"/>
      <c r="AX31" s="879"/>
      <c r="AY31" s="879"/>
      <c r="AZ31" s="880" t="s">
        <v>610</v>
      </c>
      <c r="BA31" s="880"/>
      <c r="BB31" s="880"/>
      <c r="BC31" s="880"/>
      <c r="BD31" s="880"/>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1371</v>
      </c>
      <c r="R32" s="807"/>
      <c r="S32" s="807"/>
      <c r="T32" s="807"/>
      <c r="U32" s="807"/>
      <c r="V32" s="807">
        <v>1260</v>
      </c>
      <c r="W32" s="807"/>
      <c r="X32" s="807"/>
      <c r="Y32" s="807"/>
      <c r="Z32" s="807"/>
      <c r="AA32" s="807">
        <v>110</v>
      </c>
      <c r="AB32" s="807"/>
      <c r="AC32" s="807"/>
      <c r="AD32" s="807"/>
      <c r="AE32" s="808"/>
      <c r="AF32" s="809">
        <v>384</v>
      </c>
      <c r="AG32" s="810"/>
      <c r="AH32" s="810"/>
      <c r="AI32" s="810"/>
      <c r="AJ32" s="811"/>
      <c r="AK32" s="878">
        <v>210</v>
      </c>
      <c r="AL32" s="879"/>
      <c r="AM32" s="879"/>
      <c r="AN32" s="879"/>
      <c r="AO32" s="879"/>
      <c r="AP32" s="879">
        <v>1180</v>
      </c>
      <c r="AQ32" s="879"/>
      <c r="AR32" s="879"/>
      <c r="AS32" s="879"/>
      <c r="AT32" s="879"/>
      <c r="AU32" s="879">
        <v>601</v>
      </c>
      <c r="AV32" s="879"/>
      <c r="AW32" s="879"/>
      <c r="AX32" s="879"/>
      <c r="AY32" s="879"/>
      <c r="AZ32" s="880" t="s">
        <v>611</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409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1546</v>
      </c>
      <c r="AG63" s="890"/>
      <c r="AH63" s="890"/>
      <c r="AI63" s="890"/>
      <c r="AJ63" s="891"/>
      <c r="AK63" s="892"/>
      <c r="AL63" s="887"/>
      <c r="AM63" s="887"/>
      <c r="AN63" s="887"/>
      <c r="AO63" s="887"/>
      <c r="AP63" s="890">
        <v>2346</v>
      </c>
      <c r="AQ63" s="890"/>
      <c r="AR63" s="890"/>
      <c r="AS63" s="890"/>
      <c r="AT63" s="890"/>
      <c r="AU63" s="890">
        <v>869</v>
      </c>
      <c r="AV63" s="890"/>
      <c r="AW63" s="890"/>
      <c r="AX63" s="890"/>
      <c r="AY63" s="890"/>
      <c r="AZ63" s="894"/>
      <c r="BA63" s="894"/>
      <c r="BB63" s="894"/>
      <c r="BC63" s="894"/>
      <c r="BD63" s="894"/>
      <c r="BE63" s="895"/>
      <c r="BF63" s="895"/>
      <c r="BG63" s="895"/>
      <c r="BH63" s="895"/>
      <c r="BI63" s="896"/>
      <c r="BJ63" s="897" t="s">
        <v>410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414</v>
      </c>
      <c r="W66" s="766"/>
      <c r="X66" s="766"/>
      <c r="Y66" s="766"/>
      <c r="Z66" s="767"/>
      <c r="AA66" s="765" t="s">
        <v>415</v>
      </c>
      <c r="AB66" s="766"/>
      <c r="AC66" s="766"/>
      <c r="AD66" s="766"/>
      <c r="AE66" s="767"/>
      <c r="AF66" s="900" t="s">
        <v>416</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586</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603</v>
      </c>
      <c r="AQ68" s="914"/>
      <c r="AR68" s="914"/>
      <c r="AS68" s="914"/>
      <c r="AT68" s="914"/>
      <c r="AU68" s="914" t="s">
        <v>604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587</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602</v>
      </c>
      <c r="AL69" s="879"/>
      <c r="AM69" s="879"/>
      <c r="AN69" s="879"/>
      <c r="AO69" s="879"/>
      <c r="AP69" s="879" t="s">
        <v>602</v>
      </c>
      <c r="AQ69" s="879"/>
      <c r="AR69" s="879"/>
      <c r="AS69" s="879"/>
      <c r="AT69" s="879"/>
      <c r="AU69" s="879" t="s">
        <v>602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588</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602</v>
      </c>
      <c r="AQ70" s="879"/>
      <c r="AR70" s="879"/>
      <c r="AS70" s="879"/>
      <c r="AT70" s="879"/>
      <c r="AU70" s="879" t="s">
        <v>602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589</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601</v>
      </c>
      <c r="AL71" s="879"/>
      <c r="AM71" s="879"/>
      <c r="AN71" s="879"/>
      <c r="AO71" s="879"/>
      <c r="AP71" s="879" t="s">
        <v>609</v>
      </c>
      <c r="AQ71" s="879"/>
      <c r="AR71" s="879"/>
      <c r="AS71" s="879"/>
      <c r="AT71" s="879"/>
      <c r="AU71" s="879" t="s">
        <v>602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595</v>
      </c>
      <c r="C72" s="922"/>
      <c r="D72" s="922"/>
      <c r="E72" s="922"/>
      <c r="F72" s="922"/>
      <c r="G72" s="922"/>
      <c r="H72" s="922"/>
      <c r="I72" s="922"/>
      <c r="J72" s="922"/>
      <c r="K72" s="922"/>
      <c r="L72" s="922"/>
      <c r="M72" s="922"/>
      <c r="N72" s="922"/>
      <c r="O72" s="922"/>
      <c r="P72" s="923"/>
      <c r="Q72" s="924">
        <v>180</v>
      </c>
      <c r="R72" s="879"/>
      <c r="S72" s="879"/>
      <c r="T72" s="879"/>
      <c r="U72" s="879"/>
      <c r="V72" s="879">
        <v>175</v>
      </c>
      <c r="W72" s="879"/>
      <c r="X72" s="879"/>
      <c r="Y72" s="879"/>
      <c r="Z72" s="879"/>
      <c r="AA72" s="879">
        <v>5</v>
      </c>
      <c r="AB72" s="879"/>
      <c r="AC72" s="879"/>
      <c r="AD72" s="879"/>
      <c r="AE72" s="879"/>
      <c r="AF72" s="879">
        <v>5</v>
      </c>
      <c r="AG72" s="879"/>
      <c r="AH72" s="879"/>
      <c r="AI72" s="879"/>
      <c r="AJ72" s="879"/>
      <c r="AK72" s="879">
        <v>17</v>
      </c>
      <c r="AL72" s="879"/>
      <c r="AM72" s="879"/>
      <c r="AN72" s="879"/>
      <c r="AO72" s="879"/>
      <c r="AP72" s="879" t="s">
        <v>602</v>
      </c>
      <c r="AQ72" s="879"/>
      <c r="AR72" s="879"/>
      <c r="AS72" s="879"/>
      <c r="AT72" s="879"/>
      <c r="AU72" s="879" t="s">
        <v>602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590</v>
      </c>
      <c r="C73" s="922"/>
      <c r="D73" s="922"/>
      <c r="E73" s="922"/>
      <c r="F73" s="922"/>
      <c r="G73" s="922"/>
      <c r="H73" s="922"/>
      <c r="I73" s="922"/>
      <c r="J73" s="922"/>
      <c r="K73" s="922"/>
      <c r="L73" s="922"/>
      <c r="M73" s="922"/>
      <c r="N73" s="922"/>
      <c r="O73" s="922"/>
      <c r="P73" s="923"/>
      <c r="Q73" s="924">
        <v>3717</v>
      </c>
      <c r="R73" s="879"/>
      <c r="S73" s="879"/>
      <c r="T73" s="879"/>
      <c r="U73" s="879"/>
      <c r="V73" s="879">
        <v>3515</v>
      </c>
      <c r="W73" s="879"/>
      <c r="X73" s="879"/>
      <c r="Y73" s="879"/>
      <c r="Z73" s="879"/>
      <c r="AA73" s="879">
        <v>202</v>
      </c>
      <c r="AB73" s="879"/>
      <c r="AC73" s="879"/>
      <c r="AD73" s="879"/>
      <c r="AE73" s="879"/>
      <c r="AF73" s="879">
        <v>5054</v>
      </c>
      <c r="AG73" s="879"/>
      <c r="AH73" s="879"/>
      <c r="AI73" s="879"/>
      <c r="AJ73" s="879"/>
      <c r="AK73" s="879" t="s">
        <v>608</v>
      </c>
      <c r="AL73" s="879"/>
      <c r="AM73" s="879"/>
      <c r="AN73" s="879"/>
      <c r="AO73" s="879"/>
      <c r="AP73" s="879">
        <v>3358</v>
      </c>
      <c r="AQ73" s="879"/>
      <c r="AR73" s="879"/>
      <c r="AS73" s="879"/>
      <c r="AT73" s="879"/>
      <c r="AU73" s="879" t="s">
        <v>602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591</v>
      </c>
      <c r="C74" s="922"/>
      <c r="D74" s="922"/>
      <c r="E74" s="922"/>
      <c r="F74" s="922"/>
      <c r="G74" s="922"/>
      <c r="H74" s="922"/>
      <c r="I74" s="922"/>
      <c r="J74" s="922"/>
      <c r="K74" s="922"/>
      <c r="L74" s="922"/>
      <c r="M74" s="922"/>
      <c r="N74" s="922"/>
      <c r="O74" s="922"/>
      <c r="P74" s="923"/>
      <c r="Q74" s="924">
        <v>2973</v>
      </c>
      <c r="R74" s="879"/>
      <c r="S74" s="879"/>
      <c r="T74" s="879"/>
      <c r="U74" s="879"/>
      <c r="V74" s="879">
        <v>2894</v>
      </c>
      <c r="W74" s="879"/>
      <c r="X74" s="879"/>
      <c r="Y74" s="879"/>
      <c r="Z74" s="879"/>
      <c r="AA74" s="879">
        <v>79</v>
      </c>
      <c r="AB74" s="879"/>
      <c r="AC74" s="879"/>
      <c r="AD74" s="879"/>
      <c r="AE74" s="879"/>
      <c r="AF74" s="879">
        <v>78</v>
      </c>
      <c r="AG74" s="879"/>
      <c r="AH74" s="879"/>
      <c r="AI74" s="879"/>
      <c r="AJ74" s="879"/>
      <c r="AK74" s="879" t="s">
        <v>615</v>
      </c>
      <c r="AL74" s="879"/>
      <c r="AM74" s="879"/>
      <c r="AN74" s="879"/>
      <c r="AO74" s="879"/>
      <c r="AP74" s="879">
        <v>2464</v>
      </c>
      <c r="AQ74" s="879"/>
      <c r="AR74" s="879"/>
      <c r="AS74" s="879"/>
      <c r="AT74" s="879"/>
      <c r="AU74" s="879">
        <v>859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597</v>
      </c>
      <c r="C75" s="922"/>
      <c r="D75" s="922"/>
      <c r="E75" s="922"/>
      <c r="F75" s="922"/>
      <c r="G75" s="922"/>
      <c r="H75" s="922"/>
      <c r="I75" s="922"/>
      <c r="J75" s="922"/>
      <c r="K75" s="922"/>
      <c r="L75" s="922"/>
      <c r="M75" s="922"/>
      <c r="N75" s="922"/>
      <c r="O75" s="922"/>
      <c r="P75" s="923"/>
      <c r="Q75" s="924">
        <v>2835</v>
      </c>
      <c r="R75" s="879"/>
      <c r="S75" s="879"/>
      <c r="T75" s="879"/>
      <c r="U75" s="879"/>
      <c r="V75" s="879">
        <v>2697</v>
      </c>
      <c r="W75" s="879"/>
      <c r="X75" s="879"/>
      <c r="Y75" s="879"/>
      <c r="Z75" s="879"/>
      <c r="AA75" s="879">
        <v>138</v>
      </c>
      <c r="AB75" s="879"/>
      <c r="AC75" s="879"/>
      <c r="AD75" s="879"/>
      <c r="AE75" s="879"/>
      <c r="AF75" s="879">
        <v>83</v>
      </c>
      <c r="AG75" s="879"/>
      <c r="AH75" s="879"/>
      <c r="AI75" s="879"/>
      <c r="AJ75" s="879"/>
      <c r="AK75" s="879" t="s">
        <v>601</v>
      </c>
      <c r="AL75" s="879"/>
      <c r="AM75" s="879"/>
      <c r="AN75" s="879"/>
      <c r="AO75" s="879"/>
      <c r="AP75" s="879" t="s">
        <v>601</v>
      </c>
      <c r="AQ75" s="879"/>
      <c r="AR75" s="879"/>
      <c r="AS75" s="879"/>
      <c r="AT75" s="879"/>
      <c r="AU75" s="879" t="s">
        <v>601</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598</v>
      </c>
      <c r="C76" s="922"/>
      <c r="D76" s="922"/>
      <c r="E76" s="922"/>
      <c r="F76" s="922"/>
      <c r="G76" s="922"/>
      <c r="H76" s="922"/>
      <c r="I76" s="922"/>
      <c r="J76" s="922"/>
      <c r="K76" s="922"/>
      <c r="L76" s="922"/>
      <c r="M76" s="922"/>
      <c r="N76" s="922"/>
      <c r="O76" s="922"/>
      <c r="P76" s="923"/>
      <c r="Q76" s="927">
        <v>78</v>
      </c>
      <c r="R76" s="928"/>
      <c r="S76" s="928"/>
      <c r="T76" s="928"/>
      <c r="U76" s="878"/>
      <c r="V76" s="929">
        <v>74</v>
      </c>
      <c r="W76" s="928"/>
      <c r="X76" s="928"/>
      <c r="Y76" s="928"/>
      <c r="Z76" s="878"/>
      <c r="AA76" s="929">
        <v>4</v>
      </c>
      <c r="AB76" s="928"/>
      <c r="AC76" s="928"/>
      <c r="AD76" s="928"/>
      <c r="AE76" s="878"/>
      <c r="AF76" s="929">
        <v>4</v>
      </c>
      <c r="AG76" s="928"/>
      <c r="AH76" s="928"/>
      <c r="AI76" s="928"/>
      <c r="AJ76" s="878"/>
      <c r="AK76" s="879" t="s">
        <v>601</v>
      </c>
      <c r="AL76" s="879"/>
      <c r="AM76" s="879"/>
      <c r="AN76" s="879"/>
      <c r="AO76" s="879"/>
      <c r="AP76" s="879" t="s">
        <v>601</v>
      </c>
      <c r="AQ76" s="879"/>
      <c r="AR76" s="879"/>
      <c r="AS76" s="879"/>
      <c r="AT76" s="879"/>
      <c r="AU76" s="879" t="s">
        <v>601</v>
      </c>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593</v>
      </c>
      <c r="C77" s="922"/>
      <c r="D77" s="922"/>
      <c r="E77" s="922"/>
      <c r="F77" s="922"/>
      <c r="G77" s="922"/>
      <c r="H77" s="922"/>
      <c r="I77" s="922"/>
      <c r="J77" s="922"/>
      <c r="K77" s="922"/>
      <c r="L77" s="922"/>
      <c r="M77" s="922"/>
      <c r="N77" s="922"/>
      <c r="O77" s="922"/>
      <c r="P77" s="923"/>
      <c r="Q77" s="927">
        <v>301</v>
      </c>
      <c r="R77" s="928"/>
      <c r="S77" s="928"/>
      <c r="T77" s="928"/>
      <c r="U77" s="878"/>
      <c r="V77" s="929">
        <v>286</v>
      </c>
      <c r="W77" s="928"/>
      <c r="X77" s="928"/>
      <c r="Y77" s="928"/>
      <c r="Z77" s="878"/>
      <c r="AA77" s="929">
        <v>15</v>
      </c>
      <c r="AB77" s="928"/>
      <c r="AC77" s="928"/>
      <c r="AD77" s="928"/>
      <c r="AE77" s="878"/>
      <c r="AF77" s="879" t="s">
        <v>601</v>
      </c>
      <c r="AG77" s="879"/>
      <c r="AH77" s="879"/>
      <c r="AI77" s="879"/>
      <c r="AJ77" s="879"/>
      <c r="AK77" s="929" t="s">
        <v>605</v>
      </c>
      <c r="AL77" s="928"/>
      <c r="AM77" s="928"/>
      <c r="AN77" s="928"/>
      <c r="AO77" s="878"/>
      <c r="AP77" s="929">
        <v>116</v>
      </c>
      <c r="AQ77" s="928"/>
      <c r="AR77" s="928"/>
      <c r="AS77" s="928"/>
      <c r="AT77" s="878"/>
      <c r="AU77" s="929">
        <v>44</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592</v>
      </c>
      <c r="C78" s="922"/>
      <c r="D78" s="922"/>
      <c r="E78" s="922"/>
      <c r="F78" s="922"/>
      <c r="G78" s="922"/>
      <c r="H78" s="922"/>
      <c r="I78" s="922"/>
      <c r="J78" s="922"/>
      <c r="K78" s="922"/>
      <c r="L78" s="922"/>
      <c r="M78" s="922"/>
      <c r="N78" s="922"/>
      <c r="O78" s="922"/>
      <c r="P78" s="923"/>
      <c r="Q78" s="924">
        <v>2384</v>
      </c>
      <c r="R78" s="879"/>
      <c r="S78" s="879"/>
      <c r="T78" s="879"/>
      <c r="U78" s="879"/>
      <c r="V78" s="879">
        <v>2316</v>
      </c>
      <c r="W78" s="879"/>
      <c r="X78" s="879"/>
      <c r="Y78" s="879"/>
      <c r="Z78" s="879"/>
      <c r="AA78" s="879">
        <v>68</v>
      </c>
      <c r="AB78" s="879"/>
      <c r="AC78" s="879"/>
      <c r="AD78" s="879"/>
      <c r="AE78" s="879"/>
      <c r="AF78" s="879" t="s">
        <v>605</v>
      </c>
      <c r="AG78" s="879"/>
      <c r="AH78" s="879"/>
      <c r="AI78" s="879"/>
      <c r="AJ78" s="879"/>
      <c r="AK78" s="879" t="s">
        <v>605</v>
      </c>
      <c r="AL78" s="879"/>
      <c r="AM78" s="879"/>
      <c r="AN78" s="879"/>
      <c r="AO78" s="879"/>
      <c r="AP78" s="879">
        <v>1049</v>
      </c>
      <c r="AQ78" s="879"/>
      <c r="AR78" s="879"/>
      <c r="AS78" s="879"/>
      <c r="AT78" s="879"/>
      <c r="AU78" s="879">
        <v>355</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596</v>
      </c>
      <c r="C79" s="922"/>
      <c r="D79" s="922"/>
      <c r="E79" s="922"/>
      <c r="F79" s="922"/>
      <c r="G79" s="922"/>
      <c r="H79" s="922"/>
      <c r="I79" s="922"/>
      <c r="J79" s="922"/>
      <c r="K79" s="922"/>
      <c r="L79" s="922"/>
      <c r="M79" s="922"/>
      <c r="N79" s="922"/>
      <c r="O79" s="922"/>
      <c r="P79" s="923"/>
      <c r="Q79" s="927">
        <v>150</v>
      </c>
      <c r="R79" s="928"/>
      <c r="S79" s="928"/>
      <c r="T79" s="928"/>
      <c r="U79" s="878"/>
      <c r="V79" s="929">
        <v>95</v>
      </c>
      <c r="W79" s="928"/>
      <c r="X79" s="928"/>
      <c r="Y79" s="928"/>
      <c r="Z79" s="878"/>
      <c r="AA79" s="929">
        <v>55</v>
      </c>
      <c r="AB79" s="928"/>
      <c r="AC79" s="928"/>
      <c r="AD79" s="928"/>
      <c r="AE79" s="878"/>
      <c r="AF79" s="929" t="s">
        <v>606</v>
      </c>
      <c r="AG79" s="928"/>
      <c r="AH79" s="928"/>
      <c r="AI79" s="928"/>
      <c r="AJ79" s="878"/>
      <c r="AK79" s="929" t="s">
        <v>607</v>
      </c>
      <c r="AL79" s="928"/>
      <c r="AM79" s="928"/>
      <c r="AN79" s="928"/>
      <c r="AO79" s="878"/>
      <c r="AP79" s="929">
        <v>94</v>
      </c>
      <c r="AQ79" s="928"/>
      <c r="AR79" s="928"/>
      <c r="AS79" s="928"/>
      <c r="AT79" s="878"/>
      <c r="AU79" s="929">
        <v>32</v>
      </c>
      <c r="AV79" s="928"/>
      <c r="AW79" s="928"/>
      <c r="AX79" s="928"/>
      <c r="AY79" s="878"/>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594</v>
      </c>
      <c r="C80" s="922"/>
      <c r="D80" s="922"/>
      <c r="E80" s="922"/>
      <c r="F80" s="922"/>
      <c r="G80" s="922"/>
      <c r="H80" s="922"/>
      <c r="I80" s="922"/>
      <c r="J80" s="922"/>
      <c r="K80" s="922"/>
      <c r="L80" s="922"/>
      <c r="M80" s="922"/>
      <c r="N80" s="922"/>
      <c r="O80" s="922"/>
      <c r="P80" s="923"/>
      <c r="Q80" s="927">
        <v>3394</v>
      </c>
      <c r="R80" s="928"/>
      <c r="S80" s="928"/>
      <c r="T80" s="928"/>
      <c r="U80" s="878"/>
      <c r="V80" s="929">
        <v>3272</v>
      </c>
      <c r="W80" s="928"/>
      <c r="X80" s="928"/>
      <c r="Y80" s="928"/>
      <c r="Z80" s="878"/>
      <c r="AA80" s="929">
        <v>122</v>
      </c>
      <c r="AB80" s="928"/>
      <c r="AC80" s="928"/>
      <c r="AD80" s="928"/>
      <c r="AE80" s="878"/>
      <c r="AF80" s="929">
        <v>121</v>
      </c>
      <c r="AG80" s="928"/>
      <c r="AH80" s="928"/>
      <c r="AI80" s="928"/>
      <c r="AJ80" s="878"/>
      <c r="AK80" s="929">
        <v>40</v>
      </c>
      <c r="AL80" s="928"/>
      <c r="AM80" s="928"/>
      <c r="AN80" s="928"/>
      <c r="AO80" s="878"/>
      <c r="AP80" s="929">
        <v>785</v>
      </c>
      <c r="AQ80" s="928"/>
      <c r="AR80" s="928"/>
      <c r="AS80" s="928"/>
      <c r="AT80" s="878"/>
      <c r="AU80" s="929">
        <v>17</v>
      </c>
      <c r="AV80" s="928"/>
      <c r="AW80" s="928"/>
      <c r="AX80" s="928"/>
      <c r="AY80" s="878"/>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599</v>
      </c>
      <c r="C81" s="922"/>
      <c r="D81" s="922"/>
      <c r="E81" s="922"/>
      <c r="F81" s="922"/>
      <c r="G81" s="922"/>
      <c r="H81" s="922"/>
      <c r="I81" s="922"/>
      <c r="J81" s="922"/>
      <c r="K81" s="922"/>
      <c r="L81" s="922"/>
      <c r="M81" s="922"/>
      <c r="N81" s="922"/>
      <c r="O81" s="922"/>
      <c r="P81" s="923"/>
      <c r="Q81" s="924">
        <v>2548</v>
      </c>
      <c r="R81" s="879"/>
      <c r="S81" s="879"/>
      <c r="T81" s="879"/>
      <c r="U81" s="879"/>
      <c r="V81" s="879">
        <v>2213</v>
      </c>
      <c r="W81" s="879"/>
      <c r="X81" s="879"/>
      <c r="Y81" s="879"/>
      <c r="Z81" s="879"/>
      <c r="AA81" s="879">
        <v>335</v>
      </c>
      <c r="AB81" s="879"/>
      <c r="AC81" s="879"/>
      <c r="AD81" s="879"/>
      <c r="AE81" s="879"/>
      <c r="AF81" s="879">
        <v>335</v>
      </c>
      <c r="AG81" s="879"/>
      <c r="AH81" s="879"/>
      <c r="AI81" s="879"/>
      <c r="AJ81" s="879"/>
      <c r="AK81" s="879">
        <v>138</v>
      </c>
      <c r="AL81" s="879"/>
      <c r="AM81" s="879"/>
      <c r="AN81" s="879"/>
      <c r="AO81" s="879"/>
      <c r="AP81" s="879" t="s">
        <v>601</v>
      </c>
      <c r="AQ81" s="879"/>
      <c r="AR81" s="879"/>
      <c r="AS81" s="879"/>
      <c r="AT81" s="879"/>
      <c r="AU81" s="879" t="s">
        <v>601</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600</v>
      </c>
      <c r="C82" s="922"/>
      <c r="D82" s="922"/>
      <c r="E82" s="922"/>
      <c r="F82" s="922"/>
      <c r="G82" s="922"/>
      <c r="H82" s="922"/>
      <c r="I82" s="922"/>
      <c r="J82" s="922"/>
      <c r="K82" s="922"/>
      <c r="L82" s="922"/>
      <c r="M82" s="922"/>
      <c r="N82" s="922"/>
      <c r="O82" s="922"/>
      <c r="P82" s="923"/>
      <c r="Q82" s="924">
        <v>659115</v>
      </c>
      <c r="R82" s="879"/>
      <c r="S82" s="879"/>
      <c r="T82" s="879"/>
      <c r="U82" s="879"/>
      <c r="V82" s="879">
        <v>635247</v>
      </c>
      <c r="W82" s="879"/>
      <c r="X82" s="879"/>
      <c r="Y82" s="879"/>
      <c r="Z82" s="879"/>
      <c r="AA82" s="879">
        <v>23868</v>
      </c>
      <c r="AB82" s="879"/>
      <c r="AC82" s="879"/>
      <c r="AD82" s="879"/>
      <c r="AE82" s="879"/>
      <c r="AF82" s="879">
        <v>23868</v>
      </c>
      <c r="AG82" s="879"/>
      <c r="AH82" s="879"/>
      <c r="AI82" s="879"/>
      <c r="AJ82" s="879"/>
      <c r="AK82" s="879">
        <v>3257</v>
      </c>
      <c r="AL82" s="879"/>
      <c r="AM82" s="879"/>
      <c r="AN82" s="879"/>
      <c r="AO82" s="879"/>
      <c r="AP82" s="879" t="s">
        <v>616</v>
      </c>
      <c r="AQ82" s="879"/>
      <c r="AR82" s="879"/>
      <c r="AS82" s="879"/>
      <c r="AT82" s="879"/>
      <c r="AU82" s="879" t="s">
        <v>601</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t="s">
        <v>617</v>
      </c>
      <c r="C83" s="922"/>
      <c r="D83" s="922"/>
      <c r="E83" s="922"/>
      <c r="F83" s="922"/>
      <c r="G83" s="922"/>
      <c r="H83" s="922"/>
      <c r="I83" s="922"/>
      <c r="J83" s="922"/>
      <c r="K83" s="922"/>
      <c r="L83" s="922"/>
      <c r="M83" s="922"/>
      <c r="N83" s="922"/>
      <c r="O83" s="922"/>
      <c r="P83" s="923"/>
      <c r="Q83" s="924">
        <v>17</v>
      </c>
      <c r="R83" s="879"/>
      <c r="S83" s="879"/>
      <c r="T83" s="879"/>
      <c r="U83" s="879"/>
      <c r="V83" s="879">
        <v>14</v>
      </c>
      <c r="W83" s="879"/>
      <c r="X83" s="879"/>
      <c r="Y83" s="879"/>
      <c r="Z83" s="879"/>
      <c r="AA83" s="879">
        <v>3</v>
      </c>
      <c r="AB83" s="879"/>
      <c r="AC83" s="879"/>
      <c r="AD83" s="879"/>
      <c r="AE83" s="879"/>
      <c r="AF83" s="879">
        <v>3</v>
      </c>
      <c r="AG83" s="879"/>
      <c r="AH83" s="879"/>
      <c r="AI83" s="879"/>
      <c r="AJ83" s="879"/>
      <c r="AK83" s="879">
        <v>5</v>
      </c>
      <c r="AL83" s="879"/>
      <c r="AM83" s="879"/>
      <c r="AN83" s="879"/>
      <c r="AO83" s="879"/>
      <c r="AP83" s="879" t="s">
        <v>616</v>
      </c>
      <c r="AQ83" s="879"/>
      <c r="AR83" s="879"/>
      <c r="AS83" s="879"/>
      <c r="AT83" s="879"/>
      <c r="AU83" s="879" t="s">
        <v>601</v>
      </c>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29807</v>
      </c>
      <c r="AG88" s="890"/>
      <c r="AH88" s="890"/>
      <c r="AI88" s="890"/>
      <c r="AJ88" s="890"/>
      <c r="AK88" s="887"/>
      <c r="AL88" s="887"/>
      <c r="AM88" s="887"/>
      <c r="AN88" s="887"/>
      <c r="AO88" s="887"/>
      <c r="AP88" s="890">
        <v>7866</v>
      </c>
      <c r="AQ88" s="890"/>
      <c r="AR88" s="890"/>
      <c r="AS88" s="890"/>
      <c r="AT88" s="890"/>
      <c r="AU88" s="890">
        <v>1307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t="s">
        <v>622</v>
      </c>
      <c r="CS102" s="898"/>
      <c r="CT102" s="898"/>
      <c r="CU102" s="898"/>
      <c r="CV102" s="941"/>
      <c r="CW102" s="940" t="s">
        <v>623</v>
      </c>
      <c r="CX102" s="898"/>
      <c r="CY102" s="898"/>
      <c r="CZ102" s="898"/>
      <c r="DA102" s="941"/>
      <c r="DB102" s="940">
        <v>43</v>
      </c>
      <c r="DC102" s="898"/>
      <c r="DD102" s="898"/>
      <c r="DE102" s="898"/>
      <c r="DF102" s="941"/>
      <c r="DG102" s="940" t="s">
        <v>621</v>
      </c>
      <c r="DH102" s="898"/>
      <c r="DI102" s="898"/>
      <c r="DJ102" s="898"/>
      <c r="DK102" s="941"/>
      <c r="DL102" s="940">
        <v>269</v>
      </c>
      <c r="DM102" s="898"/>
      <c r="DN102" s="898"/>
      <c r="DO102" s="898"/>
      <c r="DP102" s="941"/>
      <c r="DQ102" s="940">
        <v>269</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304</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304</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304</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1629157</v>
      </c>
      <c r="AB110" s="950"/>
      <c r="AC110" s="950"/>
      <c r="AD110" s="950"/>
      <c r="AE110" s="951"/>
      <c r="AF110" s="952">
        <v>1837396</v>
      </c>
      <c r="AG110" s="950"/>
      <c r="AH110" s="950"/>
      <c r="AI110" s="950"/>
      <c r="AJ110" s="951"/>
      <c r="AK110" s="952">
        <v>1756842</v>
      </c>
      <c r="AL110" s="950"/>
      <c r="AM110" s="950"/>
      <c r="AN110" s="950"/>
      <c r="AO110" s="951"/>
      <c r="AP110" s="953">
        <v>15.9</v>
      </c>
      <c r="AQ110" s="954"/>
      <c r="AR110" s="954"/>
      <c r="AS110" s="954"/>
      <c r="AT110" s="955"/>
      <c r="AU110" s="956" t="s">
        <v>72</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21712978</v>
      </c>
      <c r="BR110" s="985"/>
      <c r="BS110" s="985"/>
      <c r="BT110" s="985"/>
      <c r="BU110" s="985"/>
      <c r="BV110" s="985">
        <v>21516523</v>
      </c>
      <c r="BW110" s="985"/>
      <c r="BX110" s="985"/>
      <c r="BY110" s="985"/>
      <c r="BZ110" s="985"/>
      <c r="CA110" s="985">
        <v>21356371</v>
      </c>
      <c r="CB110" s="985"/>
      <c r="CC110" s="985"/>
      <c r="CD110" s="985"/>
      <c r="CE110" s="985"/>
      <c r="CF110" s="999">
        <v>193.5</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779775</v>
      </c>
      <c r="DH110" s="985"/>
      <c r="DI110" s="985"/>
      <c r="DJ110" s="985"/>
      <c r="DK110" s="985"/>
      <c r="DL110" s="985">
        <v>769918</v>
      </c>
      <c r="DM110" s="985"/>
      <c r="DN110" s="985"/>
      <c r="DO110" s="985"/>
      <c r="DP110" s="985"/>
      <c r="DQ110" s="985">
        <v>718490</v>
      </c>
      <c r="DR110" s="985"/>
      <c r="DS110" s="985"/>
      <c r="DT110" s="985"/>
      <c r="DU110" s="985"/>
      <c r="DV110" s="986">
        <v>6.5</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439</v>
      </c>
      <c r="AG111" s="992"/>
      <c r="AH111" s="992"/>
      <c r="AI111" s="992"/>
      <c r="AJ111" s="993"/>
      <c r="AK111" s="994" t="s">
        <v>440</v>
      </c>
      <c r="AL111" s="992"/>
      <c r="AM111" s="992"/>
      <c r="AN111" s="992"/>
      <c r="AO111" s="993"/>
      <c r="AP111" s="995" t="s">
        <v>440</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1896694</v>
      </c>
      <c r="BR111" s="978"/>
      <c r="BS111" s="978"/>
      <c r="BT111" s="978"/>
      <c r="BU111" s="978"/>
      <c r="BV111" s="978">
        <v>2552107</v>
      </c>
      <c r="BW111" s="978"/>
      <c r="BX111" s="978"/>
      <c r="BY111" s="978"/>
      <c r="BZ111" s="978"/>
      <c r="CA111" s="978">
        <v>3046948</v>
      </c>
      <c r="CB111" s="978"/>
      <c r="CC111" s="978"/>
      <c r="CD111" s="978"/>
      <c r="CE111" s="978"/>
      <c r="CF111" s="972">
        <v>27.6</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v>565892</v>
      </c>
      <c r="DH111" s="978"/>
      <c r="DI111" s="978"/>
      <c r="DJ111" s="978"/>
      <c r="DK111" s="978"/>
      <c r="DL111" s="978">
        <v>414438</v>
      </c>
      <c r="DM111" s="978"/>
      <c r="DN111" s="978"/>
      <c r="DO111" s="978"/>
      <c r="DP111" s="978"/>
      <c r="DQ111" s="978">
        <v>307443</v>
      </c>
      <c r="DR111" s="978"/>
      <c r="DS111" s="978"/>
      <c r="DT111" s="978"/>
      <c r="DU111" s="978"/>
      <c r="DV111" s="979">
        <v>2.8</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438</v>
      </c>
      <c r="AB112" s="1017"/>
      <c r="AC112" s="1017"/>
      <c r="AD112" s="1017"/>
      <c r="AE112" s="1018"/>
      <c r="AF112" s="1019" t="s">
        <v>440</v>
      </c>
      <c r="AG112" s="1017"/>
      <c r="AH112" s="1017"/>
      <c r="AI112" s="1017"/>
      <c r="AJ112" s="1018"/>
      <c r="AK112" s="1019" t="s">
        <v>445</v>
      </c>
      <c r="AL112" s="1017"/>
      <c r="AM112" s="1017"/>
      <c r="AN112" s="1017"/>
      <c r="AO112" s="1018"/>
      <c r="AP112" s="1020" t="s">
        <v>440</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920606</v>
      </c>
      <c r="BR112" s="978"/>
      <c r="BS112" s="978"/>
      <c r="BT112" s="978"/>
      <c r="BU112" s="978"/>
      <c r="BV112" s="978">
        <v>840849</v>
      </c>
      <c r="BW112" s="978"/>
      <c r="BX112" s="978"/>
      <c r="BY112" s="978"/>
      <c r="BZ112" s="978"/>
      <c r="CA112" s="978">
        <v>869017</v>
      </c>
      <c r="CB112" s="978"/>
      <c r="CC112" s="978"/>
      <c r="CD112" s="978"/>
      <c r="CE112" s="978"/>
      <c r="CF112" s="972">
        <v>7.9</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448</v>
      </c>
      <c r="DH112" s="978"/>
      <c r="DI112" s="978"/>
      <c r="DJ112" s="978"/>
      <c r="DK112" s="978"/>
      <c r="DL112" s="978" t="s">
        <v>440</v>
      </c>
      <c r="DM112" s="978"/>
      <c r="DN112" s="978"/>
      <c r="DO112" s="978"/>
      <c r="DP112" s="978"/>
      <c r="DQ112" s="978" t="s">
        <v>440</v>
      </c>
      <c r="DR112" s="978"/>
      <c r="DS112" s="978"/>
      <c r="DT112" s="978"/>
      <c r="DU112" s="978"/>
      <c r="DV112" s="979" t="s">
        <v>445</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60104</v>
      </c>
      <c r="AB113" s="992"/>
      <c r="AC113" s="992"/>
      <c r="AD113" s="992"/>
      <c r="AE113" s="993"/>
      <c r="AF113" s="994">
        <v>63200</v>
      </c>
      <c r="AG113" s="992"/>
      <c r="AH113" s="992"/>
      <c r="AI113" s="992"/>
      <c r="AJ113" s="993"/>
      <c r="AK113" s="994">
        <v>124247</v>
      </c>
      <c r="AL113" s="992"/>
      <c r="AM113" s="992"/>
      <c r="AN113" s="992"/>
      <c r="AO113" s="993"/>
      <c r="AP113" s="995">
        <v>1.1000000000000001</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1401895</v>
      </c>
      <c r="BR113" s="978"/>
      <c r="BS113" s="978"/>
      <c r="BT113" s="978"/>
      <c r="BU113" s="978"/>
      <c r="BV113" s="978">
        <v>1412975</v>
      </c>
      <c r="BW113" s="978"/>
      <c r="BX113" s="978"/>
      <c r="BY113" s="978"/>
      <c r="BZ113" s="978"/>
      <c r="CA113" s="978">
        <v>1307916</v>
      </c>
      <c r="CB113" s="978"/>
      <c r="CC113" s="978"/>
      <c r="CD113" s="978"/>
      <c r="CE113" s="978"/>
      <c r="CF113" s="972">
        <v>11.9</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6411</v>
      </c>
      <c r="DH113" s="1017"/>
      <c r="DI113" s="1017"/>
      <c r="DJ113" s="1017"/>
      <c r="DK113" s="1018"/>
      <c r="DL113" s="1019">
        <v>5495</v>
      </c>
      <c r="DM113" s="1017"/>
      <c r="DN113" s="1017"/>
      <c r="DO113" s="1017"/>
      <c r="DP113" s="1018"/>
      <c r="DQ113" s="1019">
        <v>4580</v>
      </c>
      <c r="DR113" s="1017"/>
      <c r="DS113" s="1017"/>
      <c r="DT113" s="1017"/>
      <c r="DU113" s="1018"/>
      <c r="DV113" s="1020">
        <v>0</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72231</v>
      </c>
      <c r="AB114" s="1017"/>
      <c r="AC114" s="1017"/>
      <c r="AD114" s="1017"/>
      <c r="AE114" s="1018"/>
      <c r="AF114" s="1019">
        <v>103151</v>
      </c>
      <c r="AG114" s="1017"/>
      <c r="AH114" s="1017"/>
      <c r="AI114" s="1017"/>
      <c r="AJ114" s="1018"/>
      <c r="AK114" s="1019">
        <v>140503</v>
      </c>
      <c r="AL114" s="1017"/>
      <c r="AM114" s="1017"/>
      <c r="AN114" s="1017"/>
      <c r="AO114" s="1018"/>
      <c r="AP114" s="1020">
        <v>1.3</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457260</v>
      </c>
      <c r="BR114" s="978"/>
      <c r="BS114" s="978"/>
      <c r="BT114" s="978"/>
      <c r="BU114" s="978"/>
      <c r="BV114" s="978">
        <v>622971</v>
      </c>
      <c r="BW114" s="978"/>
      <c r="BX114" s="978"/>
      <c r="BY114" s="978"/>
      <c r="BZ114" s="978"/>
      <c r="CA114" s="978">
        <v>883887</v>
      </c>
      <c r="CB114" s="978"/>
      <c r="CC114" s="978"/>
      <c r="CD114" s="978"/>
      <c r="CE114" s="978"/>
      <c r="CF114" s="972">
        <v>8</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438</v>
      </c>
      <c r="DM114" s="1017"/>
      <c r="DN114" s="1017"/>
      <c r="DO114" s="1017"/>
      <c r="DP114" s="1018"/>
      <c r="DQ114" s="1019" t="s">
        <v>438</v>
      </c>
      <c r="DR114" s="1017"/>
      <c r="DS114" s="1017"/>
      <c r="DT114" s="1017"/>
      <c r="DU114" s="1018"/>
      <c r="DV114" s="1020" t="s">
        <v>438</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152218</v>
      </c>
      <c r="AB115" s="992"/>
      <c r="AC115" s="992"/>
      <c r="AD115" s="992"/>
      <c r="AE115" s="993"/>
      <c r="AF115" s="994">
        <v>152368</v>
      </c>
      <c r="AG115" s="992"/>
      <c r="AH115" s="992"/>
      <c r="AI115" s="992"/>
      <c r="AJ115" s="993"/>
      <c r="AK115" s="994">
        <v>107914</v>
      </c>
      <c r="AL115" s="992"/>
      <c r="AM115" s="992"/>
      <c r="AN115" s="992"/>
      <c r="AO115" s="993"/>
      <c r="AP115" s="995">
        <v>1</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v>544616</v>
      </c>
      <c r="BR115" s="978"/>
      <c r="BS115" s="978"/>
      <c r="BT115" s="978"/>
      <c r="BU115" s="978"/>
      <c r="BV115" s="978">
        <v>548835</v>
      </c>
      <c r="BW115" s="978"/>
      <c r="BX115" s="978"/>
      <c r="BY115" s="978"/>
      <c r="BZ115" s="978"/>
      <c r="CA115" s="978">
        <v>268573</v>
      </c>
      <c r="CB115" s="978"/>
      <c r="CC115" s="978"/>
      <c r="CD115" s="978"/>
      <c r="CE115" s="978"/>
      <c r="CF115" s="972">
        <v>2.4</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544616</v>
      </c>
      <c r="DH115" s="1017"/>
      <c r="DI115" s="1017"/>
      <c r="DJ115" s="1017"/>
      <c r="DK115" s="1018"/>
      <c r="DL115" s="1019">
        <v>548835</v>
      </c>
      <c r="DM115" s="1017"/>
      <c r="DN115" s="1017"/>
      <c r="DO115" s="1017"/>
      <c r="DP115" s="1018"/>
      <c r="DQ115" s="1019">
        <v>268573</v>
      </c>
      <c r="DR115" s="1017"/>
      <c r="DS115" s="1017"/>
      <c r="DT115" s="1017"/>
      <c r="DU115" s="1018"/>
      <c r="DV115" s="1020">
        <v>2.4</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440</v>
      </c>
      <c r="AB116" s="1017"/>
      <c r="AC116" s="1017"/>
      <c r="AD116" s="1017"/>
      <c r="AE116" s="1018"/>
      <c r="AF116" s="1019" t="s">
        <v>440</v>
      </c>
      <c r="AG116" s="1017"/>
      <c r="AH116" s="1017"/>
      <c r="AI116" s="1017"/>
      <c r="AJ116" s="1018"/>
      <c r="AK116" s="1019" t="s">
        <v>448</v>
      </c>
      <c r="AL116" s="1017"/>
      <c r="AM116" s="1017"/>
      <c r="AN116" s="1017"/>
      <c r="AO116" s="1018"/>
      <c r="AP116" s="1020" t="s">
        <v>448</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460</v>
      </c>
      <c r="BR116" s="978"/>
      <c r="BS116" s="978"/>
      <c r="BT116" s="978"/>
      <c r="BU116" s="978"/>
      <c r="BV116" s="978" t="s">
        <v>438</v>
      </c>
      <c r="BW116" s="978"/>
      <c r="BX116" s="978"/>
      <c r="BY116" s="978"/>
      <c r="BZ116" s="978"/>
      <c r="CA116" s="978" t="s">
        <v>438</v>
      </c>
      <c r="CB116" s="978"/>
      <c r="CC116" s="978"/>
      <c r="CD116" s="978"/>
      <c r="CE116" s="978"/>
      <c r="CF116" s="972" t="s">
        <v>461</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463</v>
      </c>
      <c r="DH116" s="1017"/>
      <c r="DI116" s="1017"/>
      <c r="DJ116" s="1017"/>
      <c r="DK116" s="1018"/>
      <c r="DL116" s="1019" t="s">
        <v>438</v>
      </c>
      <c r="DM116" s="1017"/>
      <c r="DN116" s="1017"/>
      <c r="DO116" s="1017"/>
      <c r="DP116" s="1018"/>
      <c r="DQ116" s="1019" t="s">
        <v>438</v>
      </c>
      <c r="DR116" s="1017"/>
      <c r="DS116" s="1017"/>
      <c r="DT116" s="1017"/>
      <c r="DU116" s="1018"/>
      <c r="DV116" s="1020" t="s">
        <v>438</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1913710</v>
      </c>
      <c r="AB117" s="1035"/>
      <c r="AC117" s="1035"/>
      <c r="AD117" s="1035"/>
      <c r="AE117" s="1036"/>
      <c r="AF117" s="1037">
        <v>2156115</v>
      </c>
      <c r="AG117" s="1035"/>
      <c r="AH117" s="1035"/>
      <c r="AI117" s="1035"/>
      <c r="AJ117" s="1036"/>
      <c r="AK117" s="1037">
        <v>2129506</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438</v>
      </c>
      <c r="BR117" s="978"/>
      <c r="BS117" s="978"/>
      <c r="BT117" s="978"/>
      <c r="BU117" s="978"/>
      <c r="BV117" s="978" t="s">
        <v>440</v>
      </c>
      <c r="BW117" s="978"/>
      <c r="BX117" s="978"/>
      <c r="BY117" s="978"/>
      <c r="BZ117" s="978"/>
      <c r="CA117" s="978" t="s">
        <v>438</v>
      </c>
      <c r="CB117" s="978"/>
      <c r="CC117" s="978"/>
      <c r="CD117" s="978"/>
      <c r="CE117" s="978"/>
      <c r="CF117" s="972" t="s">
        <v>438</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461</v>
      </c>
      <c r="DH117" s="1017"/>
      <c r="DI117" s="1017"/>
      <c r="DJ117" s="1017"/>
      <c r="DK117" s="1018"/>
      <c r="DL117" s="1019" t="s">
        <v>448</v>
      </c>
      <c r="DM117" s="1017"/>
      <c r="DN117" s="1017"/>
      <c r="DO117" s="1017"/>
      <c r="DP117" s="1018"/>
      <c r="DQ117" s="1019" t="s">
        <v>448</v>
      </c>
      <c r="DR117" s="1017"/>
      <c r="DS117" s="1017"/>
      <c r="DT117" s="1017"/>
      <c r="DU117" s="1018"/>
      <c r="DV117" s="1020" t="s">
        <v>440</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304</v>
      </c>
      <c r="AL118" s="943"/>
      <c r="AM118" s="943"/>
      <c r="AN118" s="943"/>
      <c r="AO118" s="944"/>
      <c r="AP118" s="1029" t="s">
        <v>431</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445</v>
      </c>
      <c r="BR118" s="1056"/>
      <c r="BS118" s="1056"/>
      <c r="BT118" s="1056"/>
      <c r="BU118" s="1056"/>
      <c r="BV118" s="1056" t="s">
        <v>461</v>
      </c>
      <c r="BW118" s="1056"/>
      <c r="BX118" s="1056"/>
      <c r="BY118" s="1056"/>
      <c r="BZ118" s="1056"/>
      <c r="CA118" s="1056" t="s">
        <v>461</v>
      </c>
      <c r="CB118" s="1056"/>
      <c r="CC118" s="1056"/>
      <c r="CD118" s="1056"/>
      <c r="CE118" s="1056"/>
      <c r="CF118" s="972" t="s">
        <v>445</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448</v>
      </c>
      <c r="DM118" s="1017"/>
      <c r="DN118" s="1017"/>
      <c r="DO118" s="1017"/>
      <c r="DP118" s="1018"/>
      <c r="DQ118" s="1019" t="s">
        <v>461</v>
      </c>
      <c r="DR118" s="1017"/>
      <c r="DS118" s="1017"/>
      <c r="DT118" s="1017"/>
      <c r="DU118" s="1018"/>
      <c r="DV118" s="1020" t="s">
        <v>440</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445</v>
      </c>
      <c r="AB119" s="950"/>
      <c r="AC119" s="950"/>
      <c r="AD119" s="950"/>
      <c r="AE119" s="951"/>
      <c r="AF119" s="952" t="s">
        <v>461</v>
      </c>
      <c r="AG119" s="950"/>
      <c r="AH119" s="950"/>
      <c r="AI119" s="950"/>
      <c r="AJ119" s="951"/>
      <c r="AK119" s="952" t="s">
        <v>463</v>
      </c>
      <c r="AL119" s="950"/>
      <c r="AM119" s="950"/>
      <c r="AN119" s="950"/>
      <c r="AO119" s="951"/>
      <c r="AP119" s="953" t="s">
        <v>440</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469</v>
      </c>
      <c r="BP119" s="1064"/>
      <c r="BQ119" s="1055">
        <v>26934049</v>
      </c>
      <c r="BR119" s="1056"/>
      <c r="BS119" s="1056"/>
      <c r="BT119" s="1056"/>
      <c r="BU119" s="1056"/>
      <c r="BV119" s="1056">
        <v>27494260</v>
      </c>
      <c r="BW119" s="1056"/>
      <c r="BX119" s="1056"/>
      <c r="BY119" s="1056"/>
      <c r="BZ119" s="1056"/>
      <c r="CA119" s="1056">
        <v>27732712</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445</v>
      </c>
      <c r="DH119" s="1042"/>
      <c r="DI119" s="1042"/>
      <c r="DJ119" s="1042"/>
      <c r="DK119" s="1043"/>
      <c r="DL119" s="1041">
        <v>813421</v>
      </c>
      <c r="DM119" s="1042"/>
      <c r="DN119" s="1042"/>
      <c r="DO119" s="1042"/>
      <c r="DP119" s="1043"/>
      <c r="DQ119" s="1041">
        <v>1747862</v>
      </c>
      <c r="DR119" s="1042"/>
      <c r="DS119" s="1042"/>
      <c r="DT119" s="1042"/>
      <c r="DU119" s="1043"/>
      <c r="DV119" s="1044">
        <v>15.8</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v>151302</v>
      </c>
      <c r="AB120" s="1017"/>
      <c r="AC120" s="1017"/>
      <c r="AD120" s="1017"/>
      <c r="AE120" s="1018"/>
      <c r="AF120" s="1019">
        <v>151452</v>
      </c>
      <c r="AG120" s="1017"/>
      <c r="AH120" s="1017"/>
      <c r="AI120" s="1017"/>
      <c r="AJ120" s="1018"/>
      <c r="AK120" s="1019">
        <v>106998</v>
      </c>
      <c r="AL120" s="1017"/>
      <c r="AM120" s="1017"/>
      <c r="AN120" s="1017"/>
      <c r="AO120" s="1018"/>
      <c r="AP120" s="1020">
        <v>1</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5438241</v>
      </c>
      <c r="BR120" s="985"/>
      <c r="BS120" s="985"/>
      <c r="BT120" s="985"/>
      <c r="BU120" s="985"/>
      <c r="BV120" s="985">
        <v>5087333</v>
      </c>
      <c r="BW120" s="985"/>
      <c r="BX120" s="985"/>
      <c r="BY120" s="985"/>
      <c r="BZ120" s="985"/>
      <c r="CA120" s="985">
        <v>4864383</v>
      </c>
      <c r="CB120" s="985"/>
      <c r="CC120" s="985"/>
      <c r="CD120" s="985"/>
      <c r="CE120" s="985"/>
      <c r="CF120" s="999">
        <v>44.1</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433021</v>
      </c>
      <c r="DH120" s="985"/>
      <c r="DI120" s="985"/>
      <c r="DJ120" s="985"/>
      <c r="DK120" s="985"/>
      <c r="DL120" s="985">
        <v>426689</v>
      </c>
      <c r="DM120" s="985"/>
      <c r="DN120" s="985"/>
      <c r="DO120" s="985"/>
      <c r="DP120" s="985"/>
      <c r="DQ120" s="985">
        <v>600769</v>
      </c>
      <c r="DR120" s="985"/>
      <c r="DS120" s="985"/>
      <c r="DT120" s="985"/>
      <c r="DU120" s="985"/>
      <c r="DV120" s="986">
        <v>5.4</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916</v>
      </c>
      <c r="AB121" s="1017"/>
      <c r="AC121" s="1017"/>
      <c r="AD121" s="1017"/>
      <c r="AE121" s="1018"/>
      <c r="AF121" s="1019">
        <v>916</v>
      </c>
      <c r="AG121" s="1017"/>
      <c r="AH121" s="1017"/>
      <c r="AI121" s="1017"/>
      <c r="AJ121" s="1018"/>
      <c r="AK121" s="1019">
        <v>916</v>
      </c>
      <c r="AL121" s="1017"/>
      <c r="AM121" s="1017"/>
      <c r="AN121" s="1017"/>
      <c r="AO121" s="1018"/>
      <c r="AP121" s="1020">
        <v>0</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3349121</v>
      </c>
      <c r="BR121" s="978"/>
      <c r="BS121" s="978"/>
      <c r="BT121" s="978"/>
      <c r="BU121" s="978"/>
      <c r="BV121" s="978">
        <v>2836000</v>
      </c>
      <c r="BW121" s="978"/>
      <c r="BX121" s="978"/>
      <c r="BY121" s="978"/>
      <c r="BZ121" s="978"/>
      <c r="CA121" s="978">
        <v>2948671</v>
      </c>
      <c r="CB121" s="978"/>
      <c r="CC121" s="978"/>
      <c r="CD121" s="978"/>
      <c r="CE121" s="978"/>
      <c r="CF121" s="972">
        <v>26.7</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487585</v>
      </c>
      <c r="DH121" s="978"/>
      <c r="DI121" s="978"/>
      <c r="DJ121" s="978"/>
      <c r="DK121" s="978"/>
      <c r="DL121" s="978">
        <v>414160</v>
      </c>
      <c r="DM121" s="978"/>
      <c r="DN121" s="978"/>
      <c r="DO121" s="978"/>
      <c r="DP121" s="978"/>
      <c r="DQ121" s="978">
        <v>268248</v>
      </c>
      <c r="DR121" s="978"/>
      <c r="DS121" s="978"/>
      <c r="DT121" s="978"/>
      <c r="DU121" s="978"/>
      <c r="DV121" s="979">
        <v>2.4</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448</v>
      </c>
      <c r="AB122" s="1017"/>
      <c r="AC122" s="1017"/>
      <c r="AD122" s="1017"/>
      <c r="AE122" s="1018"/>
      <c r="AF122" s="1019" t="s">
        <v>445</v>
      </c>
      <c r="AG122" s="1017"/>
      <c r="AH122" s="1017"/>
      <c r="AI122" s="1017"/>
      <c r="AJ122" s="1018"/>
      <c r="AK122" s="1019" t="s">
        <v>438</v>
      </c>
      <c r="AL122" s="1017"/>
      <c r="AM122" s="1017"/>
      <c r="AN122" s="1017"/>
      <c r="AO122" s="1018"/>
      <c r="AP122" s="1020" t="s">
        <v>438</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13927198</v>
      </c>
      <c r="BR122" s="1056"/>
      <c r="BS122" s="1056"/>
      <c r="BT122" s="1056"/>
      <c r="BU122" s="1056"/>
      <c r="BV122" s="1056">
        <v>13943432</v>
      </c>
      <c r="BW122" s="1056"/>
      <c r="BX122" s="1056"/>
      <c r="BY122" s="1056"/>
      <c r="BZ122" s="1056"/>
      <c r="CA122" s="1056">
        <v>13605471</v>
      </c>
      <c r="CB122" s="1056"/>
      <c r="CC122" s="1056"/>
      <c r="CD122" s="1056"/>
      <c r="CE122" s="1056"/>
      <c r="CF122" s="1076">
        <v>123.3</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445</v>
      </c>
      <c r="AB123" s="1017"/>
      <c r="AC123" s="1017"/>
      <c r="AD123" s="1017"/>
      <c r="AE123" s="1018"/>
      <c r="AF123" s="1019" t="s">
        <v>438</v>
      </c>
      <c r="AG123" s="1017"/>
      <c r="AH123" s="1017"/>
      <c r="AI123" s="1017"/>
      <c r="AJ123" s="1018"/>
      <c r="AK123" s="1019" t="s">
        <v>445</v>
      </c>
      <c r="AL123" s="1017"/>
      <c r="AM123" s="1017"/>
      <c r="AN123" s="1017"/>
      <c r="AO123" s="1018"/>
      <c r="AP123" s="1020" t="s">
        <v>445</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479</v>
      </c>
      <c r="BP123" s="1064"/>
      <c r="BQ123" s="1123">
        <v>22714560</v>
      </c>
      <c r="BR123" s="1124"/>
      <c r="BS123" s="1124"/>
      <c r="BT123" s="1124"/>
      <c r="BU123" s="1124"/>
      <c r="BV123" s="1124">
        <v>21866765</v>
      </c>
      <c r="BW123" s="1124"/>
      <c r="BX123" s="1124"/>
      <c r="BY123" s="1124"/>
      <c r="BZ123" s="1124"/>
      <c r="CA123" s="1124">
        <v>21418525</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463</v>
      </c>
      <c r="AB124" s="1017"/>
      <c r="AC124" s="1017"/>
      <c r="AD124" s="1017"/>
      <c r="AE124" s="1018"/>
      <c r="AF124" s="1019" t="s">
        <v>463</v>
      </c>
      <c r="AG124" s="1017"/>
      <c r="AH124" s="1017"/>
      <c r="AI124" s="1017"/>
      <c r="AJ124" s="1018"/>
      <c r="AK124" s="1019" t="s">
        <v>438</v>
      </c>
      <c r="AL124" s="1017"/>
      <c r="AM124" s="1017"/>
      <c r="AN124" s="1017"/>
      <c r="AO124" s="1018"/>
      <c r="AP124" s="1020" t="s">
        <v>463</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40.200000000000003</v>
      </c>
      <c r="BR124" s="1086"/>
      <c r="BS124" s="1086"/>
      <c r="BT124" s="1086"/>
      <c r="BU124" s="1086"/>
      <c r="BV124" s="1086">
        <v>53</v>
      </c>
      <c r="BW124" s="1086"/>
      <c r="BX124" s="1086"/>
      <c r="BY124" s="1086"/>
      <c r="BZ124" s="1086"/>
      <c r="CA124" s="1086">
        <v>57.2</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440</v>
      </c>
      <c r="DH124" s="1042"/>
      <c r="DI124" s="1042"/>
      <c r="DJ124" s="1042"/>
      <c r="DK124" s="1043"/>
      <c r="DL124" s="1041" t="s">
        <v>463</v>
      </c>
      <c r="DM124" s="1042"/>
      <c r="DN124" s="1042"/>
      <c r="DO124" s="1042"/>
      <c r="DP124" s="1043"/>
      <c r="DQ124" s="1041" t="s">
        <v>463</v>
      </c>
      <c r="DR124" s="1042"/>
      <c r="DS124" s="1042"/>
      <c r="DT124" s="1042"/>
      <c r="DU124" s="1043"/>
      <c r="DV124" s="1044" t="s">
        <v>390</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463</v>
      </c>
      <c r="AB125" s="1017"/>
      <c r="AC125" s="1017"/>
      <c r="AD125" s="1017"/>
      <c r="AE125" s="1018"/>
      <c r="AF125" s="1019" t="s">
        <v>482</v>
      </c>
      <c r="AG125" s="1017"/>
      <c r="AH125" s="1017"/>
      <c r="AI125" s="1017"/>
      <c r="AJ125" s="1018"/>
      <c r="AK125" s="1019" t="s">
        <v>482</v>
      </c>
      <c r="AL125" s="1017"/>
      <c r="AM125" s="1017"/>
      <c r="AN125" s="1017"/>
      <c r="AO125" s="1018"/>
      <c r="AP125" s="1020" t="s">
        <v>440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440</v>
      </c>
      <c r="DH125" s="985"/>
      <c r="DI125" s="985"/>
      <c r="DJ125" s="985"/>
      <c r="DK125" s="985"/>
      <c r="DL125" s="985" t="s">
        <v>485</v>
      </c>
      <c r="DM125" s="985"/>
      <c r="DN125" s="985"/>
      <c r="DO125" s="985"/>
      <c r="DP125" s="985"/>
      <c r="DQ125" s="985" t="s">
        <v>482</v>
      </c>
      <c r="DR125" s="985"/>
      <c r="DS125" s="985"/>
      <c r="DT125" s="985"/>
      <c r="DU125" s="985"/>
      <c r="DV125" s="986" t="s">
        <v>390</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440</v>
      </c>
      <c r="AB126" s="1017"/>
      <c r="AC126" s="1017"/>
      <c r="AD126" s="1017"/>
      <c r="AE126" s="1018"/>
      <c r="AF126" s="1019" t="s">
        <v>463</v>
      </c>
      <c r="AG126" s="1017"/>
      <c r="AH126" s="1017"/>
      <c r="AI126" s="1017"/>
      <c r="AJ126" s="1018"/>
      <c r="AK126" s="1019" t="s">
        <v>463</v>
      </c>
      <c r="AL126" s="1017"/>
      <c r="AM126" s="1017"/>
      <c r="AN126" s="1017"/>
      <c r="AO126" s="1018"/>
      <c r="AP126" s="1020" t="s">
        <v>463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v>544616</v>
      </c>
      <c r="DH126" s="978"/>
      <c r="DI126" s="978"/>
      <c r="DJ126" s="978"/>
      <c r="DK126" s="978"/>
      <c r="DL126" s="978">
        <v>548835</v>
      </c>
      <c r="DM126" s="978"/>
      <c r="DN126" s="978"/>
      <c r="DO126" s="978"/>
      <c r="DP126" s="978"/>
      <c r="DQ126" s="978">
        <v>268573</v>
      </c>
      <c r="DR126" s="978"/>
      <c r="DS126" s="978"/>
      <c r="DT126" s="978"/>
      <c r="DU126" s="978"/>
      <c r="DV126" s="979">
        <v>2.4</v>
      </c>
      <c r="DW126" s="979"/>
      <c r="DX126" s="979"/>
      <c r="DY126" s="979"/>
      <c r="DZ126" s="980"/>
    </row>
    <row r="127" spans="1:130" s="248" customFormat="1" ht="26.25" customHeight="1" x14ac:dyDescent="0.15">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463</v>
      </c>
      <c r="AB127" s="1017"/>
      <c r="AC127" s="1017"/>
      <c r="AD127" s="1017"/>
      <c r="AE127" s="1018"/>
      <c r="AF127" s="1019" t="s">
        <v>482</v>
      </c>
      <c r="AG127" s="1017"/>
      <c r="AH127" s="1017"/>
      <c r="AI127" s="1017"/>
      <c r="AJ127" s="1018"/>
      <c r="AK127" s="1019" t="s">
        <v>440</v>
      </c>
      <c r="AL127" s="1017"/>
      <c r="AM127" s="1017"/>
      <c r="AN127" s="1017"/>
      <c r="AO127" s="1018"/>
      <c r="AP127" s="1020" t="s">
        <v>463</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440</v>
      </c>
      <c r="DH127" s="978"/>
      <c r="DI127" s="978"/>
      <c r="DJ127" s="978"/>
      <c r="DK127" s="978"/>
      <c r="DL127" s="978" t="s">
        <v>440</v>
      </c>
      <c r="DM127" s="978"/>
      <c r="DN127" s="978"/>
      <c r="DO127" s="978"/>
      <c r="DP127" s="978"/>
      <c r="DQ127" s="978" t="s">
        <v>127</v>
      </c>
      <c r="DR127" s="978"/>
      <c r="DS127" s="978"/>
      <c r="DT127" s="978"/>
      <c r="DU127" s="978"/>
      <c r="DV127" s="979" t="s">
        <v>463</v>
      </c>
      <c r="DW127" s="979"/>
      <c r="DX127" s="979"/>
      <c r="DY127" s="979"/>
      <c r="DZ127" s="980"/>
    </row>
    <row r="128" spans="1:130" s="248" customFormat="1" ht="26.25" customHeight="1" thickBot="1" x14ac:dyDescent="0.2">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553210</v>
      </c>
      <c r="AB128" s="1106"/>
      <c r="AC128" s="1106"/>
      <c r="AD128" s="1106"/>
      <c r="AE128" s="1107"/>
      <c r="AF128" s="1108">
        <v>550993</v>
      </c>
      <c r="AG128" s="1106"/>
      <c r="AH128" s="1106"/>
      <c r="AI128" s="1106"/>
      <c r="AJ128" s="1107"/>
      <c r="AK128" s="1108">
        <v>437175</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463</v>
      </c>
      <c r="BG128" s="1113"/>
      <c r="BH128" s="1113"/>
      <c r="BI128" s="1113"/>
      <c r="BJ128" s="1113"/>
      <c r="BK128" s="1113"/>
      <c r="BL128" s="1114"/>
      <c r="BM128" s="1112">
        <v>13.03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497</v>
      </c>
      <c r="DH128" s="1098"/>
      <c r="DI128" s="1098"/>
      <c r="DJ128" s="1098"/>
      <c r="DK128" s="1098"/>
      <c r="DL128" s="1098" t="s">
        <v>440</v>
      </c>
      <c r="DM128" s="1098"/>
      <c r="DN128" s="1098"/>
      <c r="DO128" s="1098"/>
      <c r="DP128" s="1098"/>
      <c r="DQ128" s="1098" t="s">
        <v>445</v>
      </c>
      <c r="DR128" s="1098"/>
      <c r="DS128" s="1098"/>
      <c r="DT128" s="1098"/>
      <c r="DU128" s="1098"/>
      <c r="DV128" s="1099" t="s">
        <v>482</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11677211</v>
      </c>
      <c r="AB129" s="1017"/>
      <c r="AC129" s="1017"/>
      <c r="AD129" s="1017"/>
      <c r="AE129" s="1018"/>
      <c r="AF129" s="1019">
        <v>11789967</v>
      </c>
      <c r="AG129" s="1017"/>
      <c r="AH129" s="1017"/>
      <c r="AI129" s="1017"/>
      <c r="AJ129" s="1018"/>
      <c r="AK129" s="1019">
        <v>12188587</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445</v>
      </c>
      <c r="BG129" s="1127"/>
      <c r="BH129" s="1127"/>
      <c r="BI129" s="1127"/>
      <c r="BJ129" s="1127"/>
      <c r="BK129" s="1127"/>
      <c r="BL129" s="1128"/>
      <c r="BM129" s="1126">
        <v>18.03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1181138</v>
      </c>
      <c r="AB130" s="1017"/>
      <c r="AC130" s="1017"/>
      <c r="AD130" s="1017"/>
      <c r="AE130" s="1018"/>
      <c r="AF130" s="1019">
        <v>1183010</v>
      </c>
      <c r="AG130" s="1017"/>
      <c r="AH130" s="1017"/>
      <c r="AI130" s="1017"/>
      <c r="AJ130" s="1018"/>
      <c r="AK130" s="1019">
        <v>1154252</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3.5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10496073</v>
      </c>
      <c r="AB131" s="1042"/>
      <c r="AC131" s="1042"/>
      <c r="AD131" s="1042"/>
      <c r="AE131" s="1043"/>
      <c r="AF131" s="1041">
        <v>10606957</v>
      </c>
      <c r="AG131" s="1042"/>
      <c r="AH131" s="1042"/>
      <c r="AI131" s="1042"/>
      <c r="AJ131" s="1043"/>
      <c r="AK131" s="1041">
        <v>11034335</v>
      </c>
      <c r="AL131" s="1042"/>
      <c r="AM131" s="1042"/>
      <c r="AN131" s="1042"/>
      <c r="AO131" s="1043"/>
      <c r="AP131" s="1172"/>
      <c r="AQ131" s="1173"/>
      <c r="AR131" s="1173"/>
      <c r="AS131" s="1173"/>
      <c r="AT131" s="1174"/>
      <c r="AU131" s="286"/>
      <c r="AV131" s="286"/>
      <c r="AW131" s="286"/>
      <c r="AX131" s="1144" t="s">
        <v>504</v>
      </c>
      <c r="AY131" s="1095"/>
      <c r="AZ131" s="1095"/>
      <c r="BA131" s="1095"/>
      <c r="BB131" s="1095"/>
      <c r="BC131" s="1095"/>
      <c r="BD131" s="1095"/>
      <c r="BE131" s="1096"/>
      <c r="BF131" s="1145">
        <v>57.2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1.7088486329999999</v>
      </c>
      <c r="AB132" s="1158"/>
      <c r="AC132" s="1158"/>
      <c r="AD132" s="1158"/>
      <c r="AE132" s="1159"/>
      <c r="AF132" s="1160">
        <v>3.9795767999999998</v>
      </c>
      <c r="AG132" s="1158"/>
      <c r="AH132" s="1158"/>
      <c r="AI132" s="1158"/>
      <c r="AJ132" s="1159"/>
      <c r="AK132" s="1160">
        <v>4.8764062360000002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1.5</v>
      </c>
      <c r="AB133" s="1141"/>
      <c r="AC133" s="1141"/>
      <c r="AD133" s="1141"/>
      <c r="AE133" s="1142"/>
      <c r="AF133" s="1140">
        <v>2.5</v>
      </c>
      <c r="AG133" s="1141"/>
      <c r="AH133" s="1141"/>
      <c r="AI133" s="1141"/>
      <c r="AJ133" s="1142"/>
      <c r="AK133" s="1140">
        <v>3.5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FwgKdn5Z0+gori37XIhLjsBvR+tpS0bnlVBYEHXwohcugHbVHZdWtu7LXBF44RLdkqATXCPz0QBdU61uklKfg==" saltValue="DR9Ucbz445O/hLop7oOq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K78:AO78"/>
    <mergeCell ref="AF78:AJ78"/>
    <mergeCell ref="AA78:AE78"/>
    <mergeCell ref="V78:Z78"/>
    <mergeCell ref="Q78:U78"/>
    <mergeCell ref="B78:P78"/>
    <mergeCell ref="DG77:DK77"/>
    <mergeCell ref="DL77:DP77"/>
    <mergeCell ref="DQ77:DU77"/>
    <mergeCell ref="DV77:DZ77"/>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nlfJUVkZM8pdtoTbXlKc3IloLevIxXHmMR5zkUbTXcanrpD1UAWpwpkcY9MCUybqj3hsiFrE1pVxBVM/03c6g==" saltValue="/E9DMTNxs8Q6HxBMaFm2m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TGLpy1FAzsJ2McHQsR3w7LOnQ0w0uGpqhKF9vFfkng9ClrXsJdeeVV8Db9E2mhvm0SGIzL84dVHFr9mznr8/A==" saltValue="1bCd8Az+qtz8PlyAVX876w=="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3261273</v>
      </c>
      <c r="AP9" s="314">
        <v>51633</v>
      </c>
      <c r="AQ9" s="315">
        <v>63314</v>
      </c>
      <c r="AR9" s="316">
        <v>-18.399999999999999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988371</v>
      </c>
      <c r="AP10" s="317">
        <v>15648</v>
      </c>
      <c r="AQ10" s="318">
        <v>6537</v>
      </c>
      <c r="AR10" s="319">
        <v>139.4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t="s">
        <v>519</v>
      </c>
      <c r="AP11" s="317" t="s">
        <v>519</v>
      </c>
      <c r="AQ11" s="318">
        <v>1199</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520</v>
      </c>
      <c r="AL12" s="1178"/>
      <c r="AM12" s="1178"/>
      <c r="AN12" s="1179"/>
      <c r="AO12" s="317">
        <v>20631</v>
      </c>
      <c r="AP12" s="317">
        <v>327</v>
      </c>
      <c r="AQ12" s="318">
        <v>6</v>
      </c>
      <c r="AR12" s="319">
        <v>5350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140016</v>
      </c>
      <c r="AP13" s="317">
        <v>2217</v>
      </c>
      <c r="AQ13" s="318">
        <v>2551</v>
      </c>
      <c r="AR13" s="319">
        <v>-13.1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227953</v>
      </c>
      <c r="AP14" s="317">
        <v>3609</v>
      </c>
      <c r="AQ14" s="318">
        <v>1371</v>
      </c>
      <c r="AR14" s="319">
        <v>163.19999999999999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-49287</v>
      </c>
      <c r="AP15" s="317">
        <v>-780</v>
      </c>
      <c r="AQ15" s="318">
        <v>-3830</v>
      </c>
      <c r="AR15" s="319">
        <v>-79.599999999999994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4588957</v>
      </c>
      <c r="AP16" s="317">
        <v>72654</v>
      </c>
      <c r="AQ16" s="318">
        <v>71148</v>
      </c>
      <c r="AR16" s="319">
        <v>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5.64</v>
      </c>
      <c r="AP21" s="331">
        <v>6.38</v>
      </c>
      <c r="AQ21" s="332">
        <v>-0.74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101.3</v>
      </c>
      <c r="AP22" s="336">
        <v>98.2</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1756842</v>
      </c>
      <c r="AP32" s="345">
        <v>27815</v>
      </c>
      <c r="AQ32" s="346">
        <v>34974</v>
      </c>
      <c r="AR32" s="347">
        <v>-20.5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t="s">
        <v>519</v>
      </c>
      <c r="AP34" s="345" t="s">
        <v>519</v>
      </c>
      <c r="AQ34" s="346">
        <v>13</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124247</v>
      </c>
      <c r="AP35" s="345">
        <v>1967</v>
      </c>
      <c r="AQ35" s="346">
        <v>9202</v>
      </c>
      <c r="AR35" s="347">
        <v>-78.599999999999994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v>140503</v>
      </c>
      <c r="AP36" s="345">
        <v>2224</v>
      </c>
      <c r="AQ36" s="346">
        <v>1932</v>
      </c>
      <c r="AR36" s="347">
        <v>15.1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v>107914</v>
      </c>
      <c r="AP37" s="345">
        <v>1709</v>
      </c>
      <c r="AQ37" s="346">
        <v>1045</v>
      </c>
      <c r="AR37" s="347">
        <v>63.5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v>-437175</v>
      </c>
      <c r="AP39" s="345">
        <v>-6921</v>
      </c>
      <c r="AQ39" s="346">
        <v>-6121</v>
      </c>
      <c r="AR39" s="347">
        <v>13.1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-1154252</v>
      </c>
      <c r="AP40" s="345">
        <v>-18274</v>
      </c>
      <c r="AQ40" s="346">
        <v>-29274</v>
      </c>
      <c r="AR40" s="347">
        <v>-37.6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538079</v>
      </c>
      <c r="AP41" s="345">
        <v>8519</v>
      </c>
      <c r="AQ41" s="346">
        <v>11772</v>
      </c>
      <c r="AR41" s="347">
        <v>-27.6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3427347</v>
      </c>
      <c r="AN51" s="367">
        <v>54106</v>
      </c>
      <c r="AO51" s="368">
        <v>-14.3</v>
      </c>
      <c r="AP51" s="369">
        <v>44504</v>
      </c>
      <c r="AQ51" s="370">
        <v>-5.9</v>
      </c>
      <c r="AR51" s="371">
        <v>-8.4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2963415</v>
      </c>
      <c r="AN52" s="375">
        <v>46782</v>
      </c>
      <c r="AO52" s="376">
        <v>8.6</v>
      </c>
      <c r="AP52" s="377">
        <v>25876</v>
      </c>
      <c r="AQ52" s="378">
        <v>7.4</v>
      </c>
      <c r="AR52" s="379">
        <v>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3738354</v>
      </c>
      <c r="AN53" s="367">
        <v>58604</v>
      </c>
      <c r="AO53" s="368">
        <v>8.3000000000000007</v>
      </c>
      <c r="AP53" s="369">
        <v>47820</v>
      </c>
      <c r="AQ53" s="370">
        <v>7.5</v>
      </c>
      <c r="AR53" s="371">
        <v>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2611013</v>
      </c>
      <c r="AN54" s="375">
        <v>40931</v>
      </c>
      <c r="AO54" s="376">
        <v>-12.5</v>
      </c>
      <c r="AP54" s="377">
        <v>25855</v>
      </c>
      <c r="AQ54" s="378">
        <v>-0.1</v>
      </c>
      <c r="AR54" s="379">
        <v>-12.4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3223912</v>
      </c>
      <c r="AN55" s="367">
        <v>50593</v>
      </c>
      <c r="AO55" s="368">
        <v>-13.7</v>
      </c>
      <c r="AP55" s="369">
        <v>41934</v>
      </c>
      <c r="AQ55" s="370">
        <v>-12.3</v>
      </c>
      <c r="AR55" s="371">
        <v>-1.4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2018183</v>
      </c>
      <c r="AN56" s="375">
        <v>31671</v>
      </c>
      <c r="AO56" s="376">
        <v>-22.6</v>
      </c>
      <c r="AP56" s="377">
        <v>23352</v>
      </c>
      <c r="AQ56" s="378">
        <v>-9.6999999999999993</v>
      </c>
      <c r="AR56" s="379">
        <v>-12.9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2001153</v>
      </c>
      <c r="AN57" s="367">
        <v>31602</v>
      </c>
      <c r="AO57" s="368">
        <v>-37.5</v>
      </c>
      <c r="AP57" s="369">
        <v>45588</v>
      </c>
      <c r="AQ57" s="370">
        <v>8.6999999999999993</v>
      </c>
      <c r="AR57" s="371">
        <v>-46.2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926337</v>
      </c>
      <c r="AN58" s="375">
        <v>14629</v>
      </c>
      <c r="AO58" s="376">
        <v>-53.8</v>
      </c>
      <c r="AP58" s="377">
        <v>24150</v>
      </c>
      <c r="AQ58" s="378">
        <v>3.4</v>
      </c>
      <c r="AR58" s="379">
        <v>-57.2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1901356</v>
      </c>
      <c r="AN59" s="367">
        <v>30103</v>
      </c>
      <c r="AO59" s="368">
        <v>-4.7</v>
      </c>
      <c r="AP59" s="369">
        <v>45483</v>
      </c>
      <c r="AQ59" s="370">
        <v>-0.2</v>
      </c>
      <c r="AR59" s="371">
        <v>-4.5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1090126</v>
      </c>
      <c r="AN60" s="375">
        <v>17259</v>
      </c>
      <c r="AO60" s="376">
        <v>18</v>
      </c>
      <c r="AP60" s="377">
        <v>24241</v>
      </c>
      <c r="AQ60" s="378">
        <v>0.4</v>
      </c>
      <c r="AR60" s="379">
        <v>17.600000000000001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2858424</v>
      </c>
      <c r="AN61" s="382">
        <v>45002</v>
      </c>
      <c r="AO61" s="383">
        <v>-12.4</v>
      </c>
      <c r="AP61" s="384">
        <v>45066</v>
      </c>
      <c r="AQ61" s="385">
        <v>-0.4</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1921815</v>
      </c>
      <c r="AN62" s="375">
        <v>30254</v>
      </c>
      <c r="AO62" s="376">
        <v>-12.5</v>
      </c>
      <c r="AP62" s="377">
        <v>24695</v>
      </c>
      <c r="AQ62" s="378">
        <v>0.3</v>
      </c>
      <c r="AR62" s="379">
        <v>-12.8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MpQzv5K4x90+EYSuBtxiTRMlSo83XB7RYbuDGHnazvGvixSI/UrGe6ECwaqZejmyQ98Dyni4wztARD4l/47yA==" saltValue="vbv7WJWRIB/M4ZvyBG8B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Vof21zcnjVM9b5kMBe3HVq/I60E/VjPF4943jG2X0Il2+m13bcizT5W5WL9ETnKUVlVMEDkcoJuLju8wJCB5uA==" saltValue="aK6L+0OwNfRu6Yq61PHyK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LAJ/8RzSHuIabGlNUFoVn/xu2moe6BvlLgK5Z24OcaGCijVxkI4xgC5sSay9i8xvy6dXdwKKEUHJnqb6hc+pBQ==" saltValue="htqQO5/oeT/ZA27ZiHTBQ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I47" sqref="I47"/>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23.57</v>
      </c>
      <c r="G47" s="12">
        <v>22.9</v>
      </c>
      <c r="H47" s="12">
        <v>22.71</v>
      </c>
      <c r="I47" s="12">
        <v>20.48</v>
      </c>
      <c r="J47" s="13">
        <v>17.989999999999998</v>
      </c>
    </row>
    <row r="48" spans="2:10" ht="57.75" customHeight="1" x14ac:dyDescent="0.15">
      <c r="B48" s="14"/>
      <c r="C48" s="1202" t="s">
        <v>4</v>
      </c>
      <c r="D48" s="1202"/>
      <c r="E48" s="1203"/>
      <c r="F48" s="15">
        <v>6.32</v>
      </c>
      <c r="G48" s="16">
        <v>7.78</v>
      </c>
      <c r="H48" s="16">
        <v>6.01</v>
      </c>
      <c r="I48" s="16">
        <v>6.8</v>
      </c>
      <c r="J48" s="17">
        <v>6.8</v>
      </c>
    </row>
    <row r="49" spans="2:10" ht="57.75" customHeight="1" thickBot="1" x14ac:dyDescent="0.2">
      <c r="B49" s="18"/>
      <c r="C49" s="1204" t="s">
        <v>5</v>
      </c>
      <c r="D49" s="1204"/>
      <c r="E49" s="1205"/>
      <c r="F49" s="19">
        <v>0.09</v>
      </c>
      <c r="G49" s="20">
        <v>0.99</v>
      </c>
      <c r="H49" s="20" t="s">
        <v>566</v>
      </c>
      <c r="I49" s="20" t="s">
        <v>567</v>
      </c>
      <c r="J49" s="21" t="s">
        <v>568</v>
      </c>
    </row>
    <row r="50" spans="2:10" ht="13.5" customHeight="1" x14ac:dyDescent="0.15"/>
  </sheetData>
  <sheetProtection algorithmName="SHA-512" hashValue="U1+XfYwbiBxFH1C6UmU763uwy1c8CoLX6cfWccNbTQwxZQwHwV23mPhRwBhkuLi1Yfllqg+Wo9/A0hl0y8gmxg==" saltValue="749E1pRvebs7mCxHQp0w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2022-03-16T06:25:34Z</cp:lastPrinted>
  <dcterms:created xsi:type="dcterms:W3CDTF">2022-02-02T04:24:47Z</dcterms:created>
  <dcterms:modified xsi:type="dcterms:W3CDTF">2022-03-24T00:09:24Z</dcterms:modified>
  <cp:category/>
</cp:coreProperties>
</file>